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Tanterv\MI-BSc MINTATANTERV\"/>
    </mc:Choice>
  </mc:AlternateContent>
  <xr:revisionPtr revIDLastSave="0" documentId="13_ncr:1_{53AB8290-AED1-4B6E-8CBF-CDC7AC54E880}" xr6:coauthVersionLast="47" xr6:coauthVersionMax="47" xr10:uidLastSave="{00000000-0000-0000-0000-000000000000}"/>
  <bookViews>
    <workbookView xWindow="1290" yWindow="-110" windowWidth="18020" windowHeight="11020" xr2:uid="{00000000-000D-0000-FFFF-FFFF00000000}"/>
  </bookViews>
  <sheets>
    <sheet name="MI-BSc" sheetId="1" r:id="rId1"/>
  </sheets>
  <definedNames>
    <definedName name="_xlnm.Print_Titles" localSheetId="0">'MI-BSc'!$1:$2</definedName>
    <definedName name="_xlnm.Print_Area" localSheetId="0">'MI-BSc'!$A$1:$AE$154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9" i="1" l="1"/>
  <c r="S119" i="1"/>
  <c r="P119" i="1"/>
  <c r="M119" i="1"/>
  <c r="J119" i="1"/>
  <c r="G119" i="1"/>
  <c r="D119" i="1"/>
  <c r="V118" i="1"/>
  <c r="S118" i="1"/>
  <c r="P118" i="1"/>
  <c r="M118" i="1"/>
  <c r="J118" i="1"/>
  <c r="G118" i="1"/>
  <c r="D118" i="1"/>
  <c r="V101" i="1"/>
  <c r="P101" i="1"/>
  <c r="M101" i="1"/>
  <c r="J101" i="1"/>
  <c r="G101" i="1"/>
  <c r="D101" i="1"/>
  <c r="S101" i="1"/>
  <c r="V100" i="1"/>
  <c r="S100" i="1"/>
  <c r="P100" i="1"/>
  <c r="M100" i="1"/>
  <c r="J100" i="1"/>
  <c r="G100" i="1"/>
  <c r="D100" i="1"/>
  <c r="V84" i="1"/>
  <c r="S84" i="1"/>
  <c r="P84" i="1"/>
  <c r="M84" i="1"/>
  <c r="J84" i="1"/>
  <c r="G84" i="1"/>
  <c r="D84" i="1"/>
  <c r="V85" i="1"/>
  <c r="S85" i="1"/>
  <c r="P85" i="1"/>
  <c r="M85" i="1"/>
  <c r="J85" i="1"/>
  <c r="G85" i="1"/>
  <c r="D85" i="1"/>
  <c r="G13" i="1"/>
  <c r="D13" i="1"/>
  <c r="S70" i="1"/>
  <c r="V60" i="1" l="1"/>
  <c r="V59" i="1"/>
  <c r="S60" i="1"/>
  <c r="P60" i="1"/>
  <c r="M60" i="1"/>
  <c r="J60" i="1"/>
  <c r="G60" i="1"/>
  <c r="D60" i="1"/>
  <c r="V14" i="1"/>
  <c r="V13" i="1"/>
  <c r="S14" i="1"/>
  <c r="S13" i="1"/>
  <c r="P14" i="1"/>
  <c r="M14" i="1"/>
  <c r="J14" i="1"/>
  <c r="G14" i="1"/>
  <c r="D14" i="1"/>
  <c r="P13" i="1" l="1"/>
  <c r="M13" i="1"/>
  <c r="J13" i="1"/>
  <c r="V135" i="1"/>
  <c r="S135" i="1"/>
  <c r="P135" i="1"/>
  <c r="M135" i="1"/>
  <c r="J135" i="1"/>
  <c r="G135" i="1"/>
  <c r="D135" i="1"/>
  <c r="Z135" i="1" l="1"/>
  <c r="V70" i="1"/>
  <c r="P70" i="1"/>
  <c r="M70" i="1"/>
  <c r="J70" i="1"/>
  <c r="G70" i="1"/>
  <c r="D70" i="1"/>
  <c r="V69" i="1"/>
  <c r="S69" i="1"/>
  <c r="P69" i="1"/>
  <c r="M69" i="1"/>
  <c r="J69" i="1"/>
  <c r="G69" i="1"/>
  <c r="D69" i="1"/>
  <c r="S59" i="1"/>
  <c r="P59" i="1"/>
  <c r="M59" i="1"/>
  <c r="J59" i="1"/>
  <c r="G59" i="1"/>
  <c r="D59" i="1"/>
  <c r="V48" i="1"/>
  <c r="S48" i="1"/>
  <c r="P48" i="1"/>
  <c r="M48" i="1"/>
  <c r="J48" i="1"/>
  <c r="G48" i="1"/>
  <c r="D48" i="1"/>
  <c r="V47" i="1"/>
  <c r="S47" i="1"/>
  <c r="P47" i="1"/>
  <c r="M47" i="1"/>
  <c r="J47" i="1"/>
  <c r="G47" i="1"/>
  <c r="D47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J120" i="1" l="1"/>
  <c r="S120" i="1"/>
  <c r="D102" i="1"/>
  <c r="D86" i="1"/>
  <c r="G120" i="1"/>
  <c r="G102" i="1"/>
  <c r="G86" i="1"/>
  <c r="J102" i="1"/>
  <c r="J86" i="1"/>
  <c r="M120" i="1"/>
  <c r="M102" i="1"/>
  <c r="M86" i="1"/>
  <c r="P102" i="1"/>
  <c r="P86" i="1"/>
  <c r="S102" i="1"/>
  <c r="S86" i="1"/>
  <c r="V120" i="1"/>
  <c r="V102" i="1"/>
  <c r="V86" i="1"/>
  <c r="D103" i="1"/>
  <c r="D87" i="1"/>
  <c r="G103" i="1"/>
  <c r="G87" i="1"/>
  <c r="J103" i="1"/>
  <c r="J87" i="1"/>
  <c r="M121" i="1"/>
  <c r="M103" i="1"/>
  <c r="M87" i="1"/>
  <c r="P121" i="1"/>
  <c r="P103" i="1"/>
  <c r="P87" i="1"/>
  <c r="S103" i="1"/>
  <c r="S87" i="1"/>
  <c r="V103" i="1"/>
  <c r="V87" i="1"/>
  <c r="P120" i="1"/>
  <c r="V121" i="1"/>
  <c r="D121" i="1"/>
  <c r="D120" i="1"/>
  <c r="G121" i="1"/>
  <c r="J121" i="1"/>
  <c r="S121" i="1"/>
  <c r="Z14" i="1"/>
  <c r="Z48" i="1"/>
  <c r="Z70" i="1"/>
  <c r="Z85" i="1"/>
  <c r="Z119" i="1"/>
  <c r="Z34" i="1"/>
  <c r="Z60" i="1"/>
  <c r="Z101" i="1"/>
  <c r="Z13" i="1"/>
  <c r="Z33" i="1"/>
  <c r="Z47" i="1"/>
  <c r="Z59" i="1"/>
  <c r="Z69" i="1"/>
  <c r="Z84" i="1"/>
  <c r="Z100" i="1"/>
  <c r="Z118" i="1"/>
  <c r="Z102" i="1" l="1"/>
  <c r="Z86" i="1"/>
  <c r="Z103" i="1"/>
  <c r="Z87" i="1"/>
  <c r="Z120" i="1"/>
  <c r="Z121" i="1"/>
  <c r="Y121" i="1"/>
  <c r="Y120" i="1"/>
  <c r="Y103" i="1"/>
  <c r="Y102" i="1"/>
  <c r="Y87" i="1"/>
  <c r="Y86" i="1"/>
</calcChain>
</file>

<file path=xl/sharedStrings.xml><?xml version="1.0" encoding="utf-8"?>
<sst xmlns="http://schemas.openxmlformats.org/spreadsheetml/2006/main" count="773" uniqueCount="343">
  <si>
    <t>kötelező</t>
  </si>
  <si>
    <t>Tantárgy</t>
  </si>
  <si>
    <t>1.</t>
  </si>
  <si>
    <t>2.</t>
  </si>
  <si>
    <t>3.</t>
  </si>
  <si>
    <t>4.</t>
  </si>
  <si>
    <t>5.</t>
  </si>
  <si>
    <t>6.</t>
  </si>
  <si>
    <t>7.</t>
  </si>
  <si>
    <t>Köv.</t>
  </si>
  <si>
    <t>Kredit</t>
  </si>
  <si>
    <t>Tárgyfelelős, oktató(k)</t>
  </si>
  <si>
    <t>Tárgykód</t>
  </si>
  <si>
    <r>
      <rPr>
        <b/>
        <sz val="9"/>
        <color theme="1"/>
        <rFont val="Times New Roman"/>
        <family val="1"/>
        <charset val="238"/>
      </rPr>
      <t>Előfeltétel</t>
    </r>
    <r>
      <rPr>
        <b/>
        <u/>
        <sz val="9"/>
        <color theme="1"/>
        <rFont val="Times New Roman"/>
        <family val="1"/>
        <charset val="238"/>
      </rPr>
      <t xml:space="preserve">
(Tantárgy teljesítve)</t>
    </r>
  </si>
  <si>
    <t>Egyéb feltétel / megjegyzés</t>
  </si>
  <si>
    <t>E</t>
  </si>
  <si>
    <t>Gy</t>
  </si>
  <si>
    <t>L</t>
  </si>
  <si>
    <t>Várdainé Kollár Judit</t>
  </si>
  <si>
    <t>igen</t>
  </si>
  <si>
    <t>k1</t>
  </si>
  <si>
    <t>Fizikai alapismeretek</t>
  </si>
  <si>
    <t>Dr. Papp Ádám</t>
  </si>
  <si>
    <t>P- ITFIZ-0111</t>
  </si>
  <si>
    <t>K</t>
  </si>
  <si>
    <t>(igen)</t>
  </si>
  <si>
    <t>Analízis I.</t>
  </si>
  <si>
    <t>Dr. Gerencsérné dr. Vágó Zsuzsanna Márta</t>
  </si>
  <si>
    <t>P-ITMAT-0042A</t>
  </si>
  <si>
    <t>Analízis I. és Alkalmazott analízis I. közül legalább az egyiket el kell végezni</t>
  </si>
  <si>
    <t xml:space="preserve">Alkalmazott analízis I. </t>
  </si>
  <si>
    <t xml:space="preserve"> Dr. Kovács Mihály</t>
  </si>
  <si>
    <t>P-ITMAT-0043A</t>
  </si>
  <si>
    <t xml:space="preserve">Lineáris algebra és diszkrét matematika I. </t>
  </si>
  <si>
    <t>Lászlóffy András</t>
  </si>
  <si>
    <t>P-ITMAT-0028A</t>
  </si>
  <si>
    <t>k2</t>
  </si>
  <si>
    <t>Analízis II.</t>
  </si>
  <si>
    <t>P-ITMAT-0042B</t>
  </si>
  <si>
    <t xml:space="preserve">Analízis I. </t>
  </si>
  <si>
    <t>Analízis II. és Alkalmazott analízis II. közül legalább az egyiket el kell végezni</t>
  </si>
  <si>
    <t xml:space="preserve">Alkalmazott analízis II. </t>
  </si>
  <si>
    <t>P-ITMAT-0043B</t>
  </si>
  <si>
    <t xml:space="preserve">Alkalmazott analízis I., VAGY Analízis I. </t>
  </si>
  <si>
    <t xml:space="preserve">Lineáris algebra és diszkrét matematika II. </t>
  </si>
  <si>
    <t>P-ITMAT-0028B</t>
  </si>
  <si>
    <t>k3</t>
  </si>
  <si>
    <t>Valószínűségszámítás, matematikai statisztika</t>
  </si>
  <si>
    <t>P-ITMAT-0044</t>
  </si>
  <si>
    <t>k4</t>
  </si>
  <si>
    <t>A digitális számítás elmélete</t>
  </si>
  <si>
    <t>Dr. Ruszinkó Miklós</t>
  </si>
  <si>
    <t>P-MIB_A5</t>
  </si>
  <si>
    <t>Dr. Csercsik Dávid</t>
  </si>
  <si>
    <t>kötelező kredit</t>
  </si>
  <si>
    <t>választható kredit</t>
  </si>
  <si>
    <t>Gazdasági és humán ismeretek: (kötelezően teljesítendő: 20 kredit)</t>
  </si>
  <si>
    <t>A közgazdaságtan alapjai</t>
  </si>
  <si>
    <t>Dr. Schlett András</t>
  </si>
  <si>
    <t>P-ITKOZ-0001</t>
  </si>
  <si>
    <t>Bevezetés a kereszténységbe</t>
  </si>
  <si>
    <t xml:space="preserve">Kunszabó Zoltán </t>
  </si>
  <si>
    <t>P-ITMUV-0006</t>
  </si>
  <si>
    <t>Bevezetés a mérnökségbe</t>
  </si>
  <si>
    <t>Dr. Szolgay Péter Norbert</t>
  </si>
  <si>
    <t>P-ITFIZ-0009</t>
  </si>
  <si>
    <t xml:space="preserve">A Biblia világa </t>
  </si>
  <si>
    <t>Dr. Fodor György</t>
  </si>
  <si>
    <t>P-ITMUV-0007</t>
  </si>
  <si>
    <t>k5</t>
  </si>
  <si>
    <t>A Katolikus Egyház társadalmi tanítása</t>
  </si>
  <si>
    <t xml:space="preserve">Dr. Baritz Sarolta Laura </t>
  </si>
  <si>
    <t>P-ITMUV-0021</t>
  </si>
  <si>
    <t>k7</t>
  </si>
  <si>
    <t>Jogi alapismeretek és szellemi tulajdon</t>
  </si>
  <si>
    <t>Dr. Bándi Gyula Ferenc
(Dr. Gödölle István)</t>
  </si>
  <si>
    <t>P-ITKOZ-0012</t>
  </si>
  <si>
    <t>nem</t>
  </si>
  <si>
    <t>Egyetemi pályaszocializáció</t>
  </si>
  <si>
    <t>Dr. Góth Júlia Krisztina</t>
  </si>
  <si>
    <t>P-ITMUV-0023</t>
  </si>
  <si>
    <t>nk2</t>
  </si>
  <si>
    <t>Tanulástechnika</t>
  </si>
  <si>
    <t>P-ITMUV-0022</t>
  </si>
  <si>
    <t>A holokauszt és emlékezete</t>
  </si>
  <si>
    <t>HXXOSO0020AX</t>
  </si>
  <si>
    <t>nk3</t>
  </si>
  <si>
    <t>Az agykutatás története</t>
  </si>
  <si>
    <t>Dr. Takács József Miklós</t>
  </si>
  <si>
    <t>P-ITMUV-0009</t>
  </si>
  <si>
    <t xml:space="preserve">Bioetika és környezetetika I. </t>
  </si>
  <si>
    <t>Dr. Bándi Gyula Ferenc
(Nyéky Kálmán)</t>
  </si>
  <si>
    <t>P-ITMUV-0008</t>
  </si>
  <si>
    <t>Multidiszciplináris kitekintés I.</t>
  </si>
  <si>
    <t>P-ITMUV-0001</t>
  </si>
  <si>
    <t>nk4</t>
  </si>
  <si>
    <t>Bevezetés a filozófiába “Fides et Ratio”</t>
  </si>
  <si>
    <t>Dr. Janka Ferenc</t>
  </si>
  <si>
    <t>P-ITMUV-0005</t>
  </si>
  <si>
    <t>Kétévente indul</t>
  </si>
  <si>
    <t>nk5</t>
  </si>
  <si>
    <t>Multidiszciplináris kitekintés II.</t>
  </si>
  <si>
    <t>P-ITMUV-0004</t>
  </si>
  <si>
    <t>Menedzsment alapismeretek</t>
  </si>
  <si>
    <t>Dr. Karacs Kristóf Imre
(Bojárszky András)</t>
  </si>
  <si>
    <t>P-ITKOZ-0015</t>
  </si>
  <si>
    <t>nk7</t>
  </si>
  <si>
    <t>Vizuális kultúra és kommunikáció</t>
  </si>
  <si>
    <t>Mandácskó Zoltán</t>
  </si>
  <si>
    <t>P-ITMUV-0011</t>
  </si>
  <si>
    <t>kötelezően választható kredit</t>
  </si>
  <si>
    <t>Szakmai törzsanyag és differenciált ismeretek</t>
  </si>
  <si>
    <t>Rendszertechnika modul</t>
  </si>
  <si>
    <t>Bevezetés a méréstechnikába és jelfeldolgozásba</t>
  </si>
  <si>
    <t>P-ITEEA-0052</t>
  </si>
  <si>
    <t>Áramkörök elmélete és számítása</t>
  </si>
  <si>
    <t>Dr. Kolumbán Géza</t>
  </si>
  <si>
    <t>P-ITEEA-0009</t>
  </si>
  <si>
    <t>Számítógépes hálózatok</t>
  </si>
  <si>
    <t>Dr. Nagy Zoltán 
(Naszlady Márton Bese)</t>
  </si>
  <si>
    <t>P-ITSZT-0043</t>
  </si>
  <si>
    <t>Bevezetés a számítástechnikába
Bevezetés a programozásba II.</t>
  </si>
  <si>
    <t>Digitális rendszerek és számítógép architektúrák</t>
  </si>
  <si>
    <t>P-ITEEA-0036</t>
  </si>
  <si>
    <t>Computer Controlled Systems</t>
  </si>
  <si>
    <t>Dr. Szederkényi Gábor</t>
  </si>
  <si>
    <t>P-ITJEL-0042</t>
  </si>
  <si>
    <t>Valószínűségszámítás, matematikai statisztika
Lineáris algebra és diszkrét matematika II.</t>
  </si>
  <si>
    <t>Előírt labor</t>
  </si>
  <si>
    <t>Dr. Zarándy Ákos 
(Tihanyi Attila Kálmán)</t>
  </si>
  <si>
    <t>P-MIB_L1</t>
  </si>
  <si>
    <t>Infocommunication Systems</t>
  </si>
  <si>
    <t>Dr. Zarándy Ákos 
(Csurgay Péter)</t>
  </si>
  <si>
    <t>P-ITTAV-0004</t>
  </si>
  <si>
    <t xml:space="preserve">Operációs rendszerek alapjai </t>
  </si>
  <si>
    <t>P-ITSZT-0042</t>
  </si>
  <si>
    <t>Digitális rendszerek és számítógép architektúrák
Bevezetés a számítástechnikába</t>
  </si>
  <si>
    <t>Szoftvertechnológia modul</t>
  </si>
  <si>
    <t>Bevezetés a számítástechnikába</t>
  </si>
  <si>
    <t>Dr. Novák Borbála</t>
  </si>
  <si>
    <t>P-ITSZT-0011</t>
  </si>
  <si>
    <t>Bevezetés a programozásba I.</t>
  </si>
  <si>
    <t>Dr. Feldhoffer Gergely</t>
  </si>
  <si>
    <t>P-ITSZT-0064A</t>
  </si>
  <si>
    <t>Bevezetés a programozásba II.</t>
  </si>
  <si>
    <t>P-ITSZT-0064B</t>
  </si>
  <si>
    <t>Bevezetés a Matlab programozásba</t>
  </si>
  <si>
    <t>Dr. Zsedrovits Tamás</t>
  </si>
  <si>
    <t>P-ITMAT-0014</t>
  </si>
  <si>
    <t>Lineáris algebra és diszkrét matematika I.
Bevezetés a programozásba I.</t>
  </si>
  <si>
    <t>Adatszerkezetek és algoritmusok</t>
  </si>
  <si>
    <t>Dr. Tornai Kálmán</t>
  </si>
  <si>
    <t>P-ITSZT-0012</t>
  </si>
  <si>
    <t>Java programozás</t>
  </si>
  <si>
    <t>P-ITSZT-0045</t>
  </si>
  <si>
    <t>k6</t>
  </si>
  <si>
    <t>A szoftvertechnológia alapjai</t>
  </si>
  <si>
    <t>P-ITSZT-0021</t>
  </si>
  <si>
    <t>Programozási nyelvek és módszerek</t>
  </si>
  <si>
    <t>P-ITSZT-0046</t>
  </si>
  <si>
    <t>Informatikai rendszerek modul</t>
  </si>
  <si>
    <t>Adatbázis rendszerek</t>
  </si>
  <si>
    <t>Dr. Lukács Gergely István
(Dr. Zsedrovits Tamás)</t>
  </si>
  <si>
    <t>P-ITSZT-0055</t>
  </si>
  <si>
    <t>Digitális jelfeldolgozás</t>
  </si>
  <si>
    <t>Dr. Oláh András</t>
  </si>
  <si>
    <t>P-ITJEL-0026</t>
  </si>
  <si>
    <t>Valószínűségszámítás, matematikai statisztika
Bevezetés a méréstechnikába és jelfeldolgozásba</t>
  </si>
  <si>
    <t>Neural Networks</t>
  </si>
  <si>
    <t>Dr. Zarándy Ákos</t>
  </si>
  <si>
    <t>P-ITEEA-0011</t>
  </si>
  <si>
    <t>Adatbiztonság és kriptográfia</t>
  </si>
  <si>
    <t>Dr. Csapodi Márton Endre</t>
  </si>
  <si>
    <t>P-ITSZT-0058</t>
  </si>
  <si>
    <t>Valószínűségszámítás, matematikai statisztika
Lineáris algebra és diszkrét matematika I.
Bevezetés a programozásba I.</t>
  </si>
  <si>
    <t>Információ- és kódelmélet</t>
  </si>
  <si>
    <t>P-ITTAV-0006</t>
  </si>
  <si>
    <t xml:space="preserve">Introduction to Artificial Intelligence </t>
  </si>
  <si>
    <t>Dr. Karacs Kristóf Imre</t>
  </si>
  <si>
    <t>P-ITSZT-0022</t>
  </si>
  <si>
    <t>Valószínűségszámítás, matematikai statisztika
Adatszerkezetek és algoritmusok</t>
  </si>
  <si>
    <r>
      <rPr>
        <b/>
        <sz val="14"/>
        <color rgb="FF000000"/>
        <rFont val="Times New Roman"/>
      </rPr>
      <t>SPECIALIZÁCIÓK (Differenciált ismeretek): kötelezően teljesítendő 19</t>
    </r>
    <r>
      <rPr>
        <b/>
        <sz val="14"/>
        <color rgb="FFFF0000"/>
        <rFont val="Times New Roman"/>
      </rPr>
      <t xml:space="preserve"> </t>
    </r>
    <r>
      <rPr>
        <b/>
        <sz val="14"/>
        <color rgb="FF000000"/>
        <rFont val="Times New Roman"/>
      </rPr>
      <t>kredit</t>
    </r>
  </si>
  <si>
    <t>A. Érzékelő robotok és infobionika specializáció 
Összesen elvárt minimum 19 kredit</t>
  </si>
  <si>
    <t>Az információtechnika és a bionika fizikai alapjai I.</t>
  </si>
  <si>
    <t>Dr. Csaba György</t>
  </si>
  <si>
    <t>P-ITFIZ-0017</t>
  </si>
  <si>
    <t>Elektromágneses terek</t>
  </si>
  <si>
    <t>Dr. Szabó Zsolt</t>
  </si>
  <si>
    <t>P-ITFIZ-0018</t>
  </si>
  <si>
    <t xml:space="preserve">Szenzortechnika és biológiai érzékelés </t>
  </si>
  <si>
    <t>Dr. Cserey György Gábor   
(Földi Sándor)</t>
  </si>
  <si>
    <t>P-ITEEA-0049</t>
  </si>
  <si>
    <t>Robotika</t>
  </si>
  <si>
    <t>Dr. Cserey György Gábor, 
(Dr. Szederkényi Gábor)</t>
  </si>
  <si>
    <t>P-ITEEA-0012</t>
  </si>
  <si>
    <t>Gyors prototípuskészítési módszerek - Ipar 4.0</t>
  </si>
  <si>
    <t>Dr. Cserey György Gábor 
(Naszlady Márton Bese)</t>
  </si>
  <si>
    <t>P-ITEEA-0046</t>
  </si>
  <si>
    <t>Database Systems II.</t>
  </si>
  <si>
    <t>Dr. Lukács Gergely István</t>
  </si>
  <si>
    <t>P-ITSZT-0057</t>
  </si>
  <si>
    <t xml:space="preserve">FPGA-based Algorithm Design </t>
  </si>
  <si>
    <t>Dr. Nagy Zoltán</t>
  </si>
  <si>
    <t>P-ITEEA-0014</t>
  </si>
  <si>
    <t>nk6</t>
  </si>
  <si>
    <t>Celluláris hullámszámítógépek</t>
  </si>
  <si>
    <t>Dr. Horváth András</t>
  </si>
  <si>
    <t>P-ITEEA-0003</t>
  </si>
  <si>
    <t>Gépi tanulás robotikai alkalmazásai</t>
  </si>
  <si>
    <t>Dr. Koller Miklós</t>
  </si>
  <si>
    <t>P-ITEEA-0048</t>
  </si>
  <si>
    <t>Computer Controlled Systems,
Neural Networks</t>
  </si>
  <si>
    <t>Érzékelő robotok és infobionika záróvizsga</t>
  </si>
  <si>
    <t>ZV</t>
  </si>
  <si>
    <t>Szakfelelős</t>
  </si>
  <si>
    <t>P-ZV-IANI-MI-0001</t>
  </si>
  <si>
    <t>abszolutórium</t>
  </si>
  <si>
    <t>Összes kötelező a specializáción</t>
  </si>
  <si>
    <t>Összes választható a specializáción</t>
  </si>
  <si>
    <t>B. Mikroelektronika és infokommunikáció specializáció
Összesen elvárt minimum 19 kredit</t>
  </si>
  <si>
    <t>Internetes média-kommunikáció</t>
  </si>
  <si>
    <t>P-ITSZT-0016</t>
  </si>
  <si>
    <t xml:space="preserve">Infocommunication Systems </t>
  </si>
  <si>
    <t>ARM Cortex-M alapú beágyazott rendszerek programozása</t>
  </si>
  <si>
    <t>Tihanyi Attila Kálmán</t>
  </si>
  <si>
    <t>P-ITEEA-0008</t>
  </si>
  <si>
    <t>Mikroelektronika</t>
  </si>
  <si>
    <t>Dr. Földesy Péter</t>
  </si>
  <si>
    <t>P-ITEEA-0010</t>
  </si>
  <si>
    <t>Vezeték nélküli érzékelő hálózatok</t>
  </si>
  <si>
    <t>P-ITTAV-0005</t>
  </si>
  <si>
    <t>Mikroelektronika és infokommunikáció záróvizsga</t>
  </si>
  <si>
    <t>P-ZV-IANI-MI-0002</t>
  </si>
  <si>
    <t>C. Szoftvertechnológia és nyelvtechnológia specializáció
Összesen elvárt minimum 19 kredit</t>
  </si>
  <si>
    <t>A nyelvtechnológia alapjai</t>
  </si>
  <si>
    <t>Dr. Prószéky Gábor</t>
  </si>
  <si>
    <t>P-ITNYE-0001</t>
  </si>
  <si>
    <t xml:space="preserve">Mobile Application Development </t>
  </si>
  <si>
    <t>P-ITJEL-0019</t>
  </si>
  <si>
    <t>Információ-visszakeresés elmélete és gyakorlata</t>
  </si>
  <si>
    <t>P-ITSZT-0018</t>
  </si>
  <si>
    <t>A nyelvtechnológia eszközei</t>
  </si>
  <si>
    <t>P-ITNYE-0002</t>
  </si>
  <si>
    <t>A számítógépes grafika alapjai</t>
  </si>
  <si>
    <t>Dr. Benedek Csaba</t>
  </si>
  <si>
    <t>P-ITSZT-0047</t>
  </si>
  <si>
    <t>Játékelmélet és hálózati alkalmazásai</t>
  </si>
  <si>
    <t>P-ITMAT-0017</t>
  </si>
  <si>
    <t>Web programozás</t>
  </si>
  <si>
    <t>P-ITPRO-0003</t>
  </si>
  <si>
    <t>Haladó C++ programozás</t>
  </si>
  <si>
    <t>P-MIB_SZI-C3</t>
  </si>
  <si>
    <t>Basics of Software Testing</t>
  </si>
  <si>
    <t>P-ITSZT-0029</t>
  </si>
  <si>
    <t>Szoftvertechnológia és nyelvtechnológia záróvizsga</t>
  </si>
  <si>
    <t>P-ZV-IANI-MI-0003</t>
  </si>
  <si>
    <t>Diplomához kapcsolódó tárgyak</t>
  </si>
  <si>
    <t>Guided individual study 
(Felügyelt önálló tanulás)</t>
  </si>
  <si>
    <t>x</t>
  </si>
  <si>
    <t xml:space="preserve">1-4 </t>
  </si>
  <si>
    <t>P-ITFEL-…</t>
  </si>
  <si>
    <t>Szakmai gyakorlat MI-BSc</t>
  </si>
  <si>
    <t>Besz3</t>
  </si>
  <si>
    <t>P-MIB-K_SZGY</t>
  </si>
  <si>
    <t>4 lezárt félév vagy 120 kredit</t>
  </si>
  <si>
    <t>320 óra</t>
  </si>
  <si>
    <t>Önálló laboratórium MI-BSc</t>
  </si>
  <si>
    <t>P-ITLAB-0011</t>
  </si>
  <si>
    <t>Előírt labor
Bevezetés a Matlab programozásba</t>
  </si>
  <si>
    <t>Szakdolgozat MI-BSc</t>
  </si>
  <si>
    <t>Gy3</t>
  </si>
  <si>
    <t>P-SZD-IANI-MI</t>
  </si>
  <si>
    <t>Szakdolgozat-védés MI-BSc</t>
  </si>
  <si>
    <t>P-SZDV-IANI-MI</t>
  </si>
  <si>
    <r>
      <t xml:space="preserve">záróvizsga 
</t>
    </r>
    <r>
      <rPr>
        <sz val="9"/>
        <color theme="1"/>
        <rFont val="Times New Roman"/>
        <family val="1"/>
        <charset val="238"/>
      </rPr>
      <t>(specializációnak megfelelő</t>
    </r>
    <r>
      <rPr>
        <b/>
        <u/>
        <sz val="9"/>
        <color theme="1"/>
        <rFont val="Times New Roman"/>
        <family val="1"/>
        <charset val="238"/>
      </rPr>
      <t>)</t>
    </r>
  </si>
  <si>
    <t>Kritériumtárgyak
(0 kredites kötelező tárgyak)</t>
  </si>
  <si>
    <t>Testnevelés I.</t>
  </si>
  <si>
    <t>A</t>
  </si>
  <si>
    <t>Bognár Ferenc Károly</t>
  </si>
  <si>
    <t>P-ITEGY-0001</t>
  </si>
  <si>
    <t>KETTŐ félév testnevelést kell teljesíteni</t>
  </si>
  <si>
    <t>Testnevelés II.</t>
  </si>
  <si>
    <t>P-ITEGY-0002</t>
  </si>
  <si>
    <t>Testnevelés - Gerinc gimnasztika (Spinal Excercises)</t>
  </si>
  <si>
    <t>P-ITEGY-0005</t>
  </si>
  <si>
    <t>Testnevelés - Gerinc gimnasztika (Spinal Excercises) II.</t>
  </si>
  <si>
    <t>P-ITEGY-0011</t>
  </si>
  <si>
    <t>kötelező kredit (kritérium+diploma)</t>
  </si>
  <si>
    <r>
      <rPr>
        <b/>
        <sz val="12"/>
        <rFont val="Times New Roman"/>
        <family val="1"/>
        <charset val="238"/>
      </rPr>
      <t>Szabadon választható tárgyak:</t>
    </r>
    <r>
      <rPr>
        <b/>
        <sz val="12"/>
        <color rgb="FFFF0000"/>
        <rFont val="Times New Roman"/>
        <family val="1"/>
        <charset val="238"/>
      </rPr>
      <t xml:space="preserve">
</t>
    </r>
    <r>
      <rPr>
        <b/>
        <sz val="12"/>
        <color rgb="FF000000"/>
        <rFont val="Times New Roman"/>
        <family val="1"/>
        <charset val="238"/>
      </rPr>
      <t>(a szabadon felvehető 5 %-ba számít)</t>
    </r>
  </si>
  <si>
    <t>nk1</t>
  </si>
  <si>
    <t>Angol nyelv I.</t>
  </si>
  <si>
    <t>Dr. Péri Márton</t>
  </si>
  <si>
    <t>P-ITANG-0001</t>
  </si>
  <si>
    <t>Angol nyelv II.</t>
  </si>
  <si>
    <t>P-ITANG-0002</t>
  </si>
  <si>
    <t>Angol szaknyelv</t>
  </si>
  <si>
    <t>P-ITANG-0004</t>
  </si>
  <si>
    <t>Business English</t>
  </si>
  <si>
    <t>P-ITANG-0008</t>
  </si>
  <si>
    <t>Középfokú angol nyelvvizsga</t>
  </si>
  <si>
    <t>TOEFL/IELTS/CAE English Exam Preparation</t>
  </si>
  <si>
    <t>P-ITANG-0005</t>
  </si>
  <si>
    <t>English for Erasmus Purposes</t>
  </si>
  <si>
    <t>Dr Péri Márton</t>
  </si>
  <si>
    <t>P-ITANG-0006</t>
  </si>
  <si>
    <t>Gyakorlatvezetés</t>
  </si>
  <si>
    <t>P-ITGYV-0001….</t>
  </si>
  <si>
    <t>1-4 kredit/félév</t>
  </si>
  <si>
    <t>Kamarazene I.</t>
  </si>
  <si>
    <t>Bércesné dr. Novák Ágnes</t>
  </si>
  <si>
    <t>P-ITEGY-0012</t>
  </si>
  <si>
    <t>Kamarazene II.</t>
  </si>
  <si>
    <t>P-ITEGY-0013</t>
  </si>
  <si>
    <t>Kamarazene III.</t>
  </si>
  <si>
    <t>P-ITEGY-0014</t>
  </si>
  <si>
    <t>Klasszikus fizikai alapok</t>
  </si>
  <si>
    <t>P-ITFIZ-0002</t>
  </si>
  <si>
    <t>Matematikai analízis III.</t>
  </si>
  <si>
    <t>P-ITMAT-0001C</t>
  </si>
  <si>
    <t>Information Systems for Investment Banking</t>
  </si>
  <si>
    <t>Dr. Fogarasi Norbert</t>
  </si>
  <si>
    <t>P-ITSZT-0062</t>
  </si>
  <si>
    <t>Lineáris algebra és diszkrét matematika III.</t>
  </si>
  <si>
    <t>P-ITMAT-0028C</t>
  </si>
  <si>
    <t>ITK-ért végzett önkéntes tevékenység</t>
  </si>
  <si>
    <t>P-ITEGY-0015…</t>
  </si>
  <si>
    <t xml:space="preserve">Félévben legaalább 24 óra önkéntes tevékenység végzése az ITK-n. Részletek a tematikában </t>
  </si>
  <si>
    <t>Természettudományi alapismeretek: (kötelezően teljesítendő: 41 kredit)</t>
  </si>
  <si>
    <t>Lineáris algebra és diszkrét matematika I.</t>
  </si>
  <si>
    <t>(Analízis II. VAGY Alkalmazott analízis II.)</t>
  </si>
  <si>
    <t>(Analízis I. VAGY Alkalmazott analízis I) ÉS 
Lineáris algebra és diszkrét matematika II.</t>
  </si>
  <si>
    <r>
      <t>Szakmai törzsanyag (kötelezően teljesítendő:</t>
    </r>
    <r>
      <rPr>
        <b/>
        <strike/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100 kredit)
(Rendszertechnika modul; Szoftvertechnológia modul; Informatikai rendszerek modul)</t>
    </r>
  </si>
  <si>
    <t>Dr. Cserey György Gábor</t>
  </si>
  <si>
    <t>Csurgay Péter</t>
  </si>
  <si>
    <t>(Analízis II. VAGY Alkalmazott analízis II.), ÉS
Lineáris algebra és diszkrét matematika II.</t>
  </si>
  <si>
    <t>(Analízis II. VAGY Alkalmazott analízis II.), ÉS
Adatszerkezetek és algoritmusok</t>
  </si>
  <si>
    <t xml:space="preserve">(Analízis II. VAGY Alkalmazott analízis II.) ÉS
Lineáris algebra és diszkrét matematika II. </t>
  </si>
  <si>
    <t>Abszolutórium</t>
  </si>
  <si>
    <t>Bevezetés a programozásba II. ÉS
(Analízis II. VAGY Alkalmazott analízis II.)</t>
  </si>
  <si>
    <t xml:space="preserve">(Analízis I. VAGY Alkalmazott analízis I.) ÉS
Lineáris algebra és diszkrét matematika II. </t>
  </si>
  <si>
    <t>(Analízis I. VAGY Alkalmazott analízis I.)</t>
  </si>
  <si>
    <t>Tanulmányi dékánhelyettes</t>
  </si>
  <si>
    <t>Dr. Csapodi Márton Endre
(Naszlady Márton Bese)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</si>
</sst>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993300"/>
      <name val="Times New Roman"/>
      <family val="1"/>
      <charset val="238"/>
    </font>
    <font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trike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8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</font>
    <font>
      <sz val="10"/>
      <color rgb="FFFF0000"/>
      <name val="Times New Roman"/>
    </font>
    <font>
      <b/>
      <u/>
      <sz val="9"/>
      <color rgb="FF000000"/>
      <name val="Times New Roman"/>
      <family val="1"/>
      <charset val="238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sz val="14"/>
      <color rgb="FFFF0000"/>
      <name val="Times New Roman"/>
    </font>
    <font>
      <sz val="8"/>
      <name val="Arial"/>
      <family val="2"/>
      <charset val="238"/>
    </font>
    <font>
      <b/>
      <sz val="14"/>
      <name val="Times New Roman"/>
    </font>
    <font>
      <b/>
      <strike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8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16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6" fillId="0" borderId="0" xfId="0" applyFont="1"/>
    <xf numFmtId="0" fontId="20" fillId="0" borderId="2" xfId="0" applyFont="1" applyBorder="1" applyAlignment="1">
      <alignment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wrapText="1"/>
    </xf>
    <xf numFmtId="1" fontId="1" fillId="0" borderId="4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wrapText="1"/>
    </xf>
    <xf numFmtId="0" fontId="4" fillId="0" borderId="4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20" fillId="0" borderId="3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6" fillId="0" borderId="4" xfId="0" applyFont="1" applyBorder="1" applyAlignment="1">
      <alignment vertical="center"/>
    </xf>
    <xf numFmtId="0" fontId="5" fillId="0" borderId="4" xfId="0" applyFont="1" applyBorder="1"/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4" fillId="0" borderId="51" xfId="0" applyFont="1" applyBorder="1" applyAlignment="1">
      <alignment vertical="center" wrapText="1"/>
    </xf>
    <xf numFmtId="0" fontId="5" fillId="0" borderId="51" xfId="0" applyFont="1" applyBorder="1"/>
    <xf numFmtId="0" fontId="10" fillId="0" borderId="4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3" fillId="0" borderId="4" xfId="0" applyFont="1" applyBorder="1"/>
    <xf numFmtId="0" fontId="13" fillId="0" borderId="26" xfId="0" applyFont="1" applyBorder="1"/>
    <xf numFmtId="0" fontId="15" fillId="2" borderId="57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13" fillId="0" borderId="44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5" fillId="0" borderId="58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13" fillId="0" borderId="53" xfId="0" applyFont="1" applyBorder="1" applyAlignment="1">
      <alignment vertical="center"/>
    </xf>
    <xf numFmtId="0" fontId="15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6" fillId="10" borderId="4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3" fillId="10" borderId="0" xfId="0" applyFont="1" applyFill="1"/>
    <xf numFmtId="0" fontId="6" fillId="10" borderId="4" xfId="0" applyFont="1" applyFill="1" applyBorder="1" applyAlignment="1">
      <alignment vertical="center" wrapText="1"/>
    </xf>
    <xf numFmtId="0" fontId="4" fillId="10" borderId="0" xfId="0" applyFont="1" applyFill="1" applyAlignment="1">
      <alignment vertical="center"/>
    </xf>
    <xf numFmtId="0" fontId="5" fillId="10" borderId="0" xfId="0" applyFont="1" applyFill="1"/>
    <xf numFmtId="0" fontId="13" fillId="10" borderId="3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/>
    <xf numFmtId="0" fontId="7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34" fillId="10" borderId="4" xfId="0" applyFont="1" applyFill="1" applyBorder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3" fillId="10" borderId="2" xfId="0" applyFont="1" applyFill="1" applyBorder="1" applyAlignment="1">
      <alignment horizontal="left" vertical="center" wrapText="1"/>
    </xf>
    <xf numFmtId="0" fontId="4" fillId="10" borderId="0" xfId="0" applyFont="1" applyFill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5" fillId="10" borderId="15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20" fillId="10" borderId="36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left" vertical="center" wrapText="1"/>
    </xf>
    <xf numFmtId="0" fontId="21" fillId="10" borderId="3" xfId="0" applyFont="1" applyFill="1" applyBorder="1" applyAlignment="1">
      <alignment horizontal="left" vertical="center" wrapText="1"/>
    </xf>
    <xf numFmtId="0" fontId="13" fillId="10" borderId="39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1" fontId="13" fillId="10" borderId="6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vertical="center" wrapText="1"/>
    </xf>
    <xf numFmtId="0" fontId="13" fillId="10" borderId="0" xfId="0" applyFont="1" applyFill="1" applyAlignment="1">
      <alignment horizontal="center" vertical="center" wrapText="1"/>
    </xf>
    <xf numFmtId="0" fontId="20" fillId="10" borderId="3" xfId="0" applyFont="1" applyFill="1" applyBorder="1" applyAlignment="1">
      <alignment horizontal="left" vertical="center" wrapText="1"/>
    </xf>
    <xf numFmtId="0" fontId="13" fillId="10" borderId="38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15" fillId="10" borderId="26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 wrapText="1"/>
    </xf>
    <xf numFmtId="0" fontId="35" fillId="10" borderId="16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left" vertical="center" wrapText="1"/>
    </xf>
    <xf numFmtId="0" fontId="20" fillId="10" borderId="16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left" vertical="center" wrapText="1"/>
    </xf>
    <xf numFmtId="0" fontId="15" fillId="10" borderId="11" xfId="0" applyFont="1" applyFill="1" applyBorder="1" applyAlignment="1">
      <alignment horizontal="left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left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left" vertical="center" wrapText="1"/>
    </xf>
    <xf numFmtId="0" fontId="13" fillId="10" borderId="37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wrapText="1"/>
    </xf>
    <xf numFmtId="0" fontId="4" fillId="10" borderId="8" xfId="0" applyFont="1" applyFill="1" applyBorder="1" applyAlignment="1">
      <alignment horizontal="left" vertical="center" wrapText="1"/>
    </xf>
    <xf numFmtId="0" fontId="16" fillId="10" borderId="15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20" fillId="10" borderId="15" xfId="0" applyFont="1" applyFill="1" applyBorder="1" applyAlignment="1">
      <alignment vertical="center" wrapText="1"/>
    </xf>
    <xf numFmtId="0" fontId="14" fillId="10" borderId="12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6" fillId="10" borderId="14" xfId="0" applyFont="1" applyFill="1" applyBorder="1" applyAlignment="1">
      <alignment horizontal="left" vertical="center" wrapText="1"/>
    </xf>
    <xf numFmtId="0" fontId="16" fillId="10" borderId="57" xfId="0" applyFont="1" applyFill="1" applyBorder="1" applyAlignment="1">
      <alignment horizontal="left" vertical="center" wrapText="1"/>
    </xf>
    <xf numFmtId="0" fontId="14" fillId="10" borderId="15" xfId="0" applyFont="1" applyFill="1" applyBorder="1" applyAlignment="1">
      <alignment horizontal="left" vertical="center" wrapText="1"/>
    </xf>
    <xf numFmtId="0" fontId="20" fillId="10" borderId="5" xfId="0" applyFont="1" applyFill="1" applyBorder="1" applyAlignment="1">
      <alignment horizontal="left" vertical="center" wrapText="1"/>
    </xf>
    <xf numFmtId="0" fontId="20" fillId="10" borderId="16" xfId="0" applyFont="1" applyFill="1" applyBorder="1" applyAlignment="1">
      <alignment horizontal="left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left" vertical="center" wrapText="1"/>
    </xf>
    <xf numFmtId="0" fontId="20" fillId="10" borderId="2" xfId="0" applyFont="1" applyFill="1" applyBorder="1" applyAlignment="1">
      <alignment vertical="center" wrapText="1"/>
    </xf>
    <xf numFmtId="0" fontId="20" fillId="10" borderId="15" xfId="0" applyFont="1" applyFill="1" applyBorder="1" applyAlignment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/>
    </xf>
    <xf numFmtId="0" fontId="13" fillId="10" borderId="0" xfId="0" applyFont="1" applyFill="1" applyAlignment="1">
      <alignment vertical="center" wrapText="1"/>
    </xf>
    <xf numFmtId="0" fontId="13" fillId="10" borderId="44" xfId="0" applyFont="1" applyFill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left" vertical="center" wrapText="1"/>
    </xf>
    <xf numFmtId="0" fontId="20" fillId="10" borderId="7" xfId="0" applyFont="1" applyFill="1" applyBorder="1" applyAlignment="1">
      <alignment horizontal="left" vertical="center" wrapText="1"/>
    </xf>
    <xf numFmtId="0" fontId="20" fillId="10" borderId="53" xfId="0" applyFont="1" applyFill="1" applyBorder="1" applyAlignment="1">
      <alignment horizontal="left" vertical="center" wrapText="1"/>
    </xf>
    <xf numFmtId="0" fontId="13" fillId="10" borderId="53" xfId="0" applyFont="1" applyFill="1" applyBorder="1"/>
    <xf numFmtId="0" fontId="13" fillId="10" borderId="16" xfId="0" applyFont="1" applyFill="1" applyBorder="1" applyAlignment="1">
      <alignment vertical="center" wrapText="1"/>
    </xf>
    <xf numFmtId="0" fontId="13" fillId="0" borderId="16" xfId="0" applyFont="1" applyBorder="1"/>
    <xf numFmtId="0" fontId="13" fillId="10" borderId="0" xfId="0" applyFont="1" applyFill="1" applyAlignment="1">
      <alignment horizontal="left" vertical="center" wrapText="1"/>
    </xf>
    <xf numFmtId="0" fontId="10" fillId="10" borderId="1" xfId="0" applyFont="1" applyFill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 wrapText="1"/>
    </xf>
    <xf numFmtId="0" fontId="14" fillId="10" borderId="0" xfId="0" applyFont="1" applyFill="1"/>
    <xf numFmtId="0" fontId="13" fillId="10" borderId="41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left" vertical="center" wrapText="1"/>
    </xf>
    <xf numFmtId="0" fontId="13" fillId="10" borderId="55" xfId="0" applyFont="1" applyFill="1" applyBorder="1" applyAlignment="1">
      <alignment horizontal="left" vertical="center" wrapText="1"/>
    </xf>
    <xf numFmtId="0" fontId="16" fillId="10" borderId="59" xfId="0" applyFont="1" applyFill="1" applyBorder="1" applyAlignment="1">
      <alignment horizontal="left" vertical="center" wrapText="1"/>
    </xf>
    <xf numFmtId="0" fontId="20" fillId="10" borderId="54" xfId="0" applyFont="1" applyFill="1" applyBorder="1" applyAlignment="1">
      <alignment vertical="center" wrapText="1"/>
    </xf>
    <xf numFmtId="0" fontId="13" fillId="10" borderId="3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24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left" vertical="center"/>
    </xf>
    <xf numFmtId="0" fontId="13" fillId="10" borderId="0" xfId="0" applyFont="1" applyFill="1" applyAlignment="1">
      <alignment horizontal="left"/>
    </xf>
    <xf numFmtId="0" fontId="4" fillId="12" borderId="8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1" fontId="1" fillId="12" borderId="5" xfId="0" applyNumberFormat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20" fillId="10" borderId="1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26" fillId="0" borderId="4" xfId="0" applyFont="1" applyBorder="1" applyAlignment="1">
      <alignment wrapText="1"/>
    </xf>
    <xf numFmtId="0" fontId="26" fillId="0" borderId="4" xfId="0" applyFont="1" applyBorder="1"/>
    <xf numFmtId="0" fontId="13" fillId="10" borderId="22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vertical="center"/>
    </xf>
    <xf numFmtId="0" fontId="13" fillId="10" borderId="22" xfId="0" applyFont="1" applyFill="1" applyBorder="1" applyAlignment="1">
      <alignment horizontal="left" vertical="center" wrapText="1"/>
    </xf>
    <xf numFmtId="0" fontId="20" fillId="10" borderId="22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2" fontId="1" fillId="9" borderId="38" xfId="0" applyNumberFormat="1" applyFont="1" applyFill="1" applyBorder="1" applyAlignment="1">
      <alignment horizontal="left" vertical="center"/>
    </xf>
    <xf numFmtId="0" fontId="13" fillId="0" borderId="6" xfId="0" applyFont="1" applyBorder="1"/>
    <xf numFmtId="0" fontId="13" fillId="0" borderId="7" xfId="0" applyFont="1" applyBorder="1"/>
    <xf numFmtId="2" fontId="1" fillId="3" borderId="41" xfId="0" applyNumberFormat="1" applyFont="1" applyFill="1" applyBorder="1" applyAlignment="1">
      <alignment horizontal="left" vertical="center"/>
    </xf>
    <xf numFmtId="0" fontId="13" fillId="0" borderId="10" xfId="0" applyFont="1" applyBorder="1"/>
    <xf numFmtId="0" fontId="13" fillId="0" borderId="14" xfId="0" applyFont="1" applyBorder="1"/>
    <xf numFmtId="2" fontId="1" fillId="3" borderId="17" xfId="0" applyNumberFormat="1" applyFont="1" applyFill="1" applyBorder="1" applyAlignment="1">
      <alignment horizontal="left" vertical="center"/>
    </xf>
    <xf numFmtId="0" fontId="13" fillId="0" borderId="20" xfId="0" applyFont="1" applyBorder="1"/>
    <xf numFmtId="0" fontId="13" fillId="0" borderId="19" xfId="0" applyFont="1" applyBorder="1"/>
    <xf numFmtId="2" fontId="36" fillId="9" borderId="17" xfId="0" applyNumberFormat="1" applyFont="1" applyFill="1" applyBorder="1" applyAlignment="1">
      <alignment horizontal="left" vertical="center" wrapText="1"/>
    </xf>
    <xf numFmtId="2" fontId="40" fillId="8" borderId="17" xfId="0" applyNumberFormat="1" applyFont="1" applyFill="1" applyBorder="1" applyAlignment="1">
      <alignment horizontal="left" vertical="center"/>
    </xf>
    <xf numFmtId="2" fontId="29" fillId="9" borderId="37" xfId="0" applyNumberFormat="1" applyFont="1" applyFill="1" applyBorder="1" applyAlignment="1">
      <alignment horizontal="left" vertical="center" wrapText="1"/>
    </xf>
    <xf numFmtId="0" fontId="13" fillId="0" borderId="13" xfId="0" applyFont="1" applyBorder="1"/>
    <xf numFmtId="0" fontId="13" fillId="0" borderId="4" xfId="0" applyFont="1" applyBorder="1"/>
    <xf numFmtId="0" fontId="13" fillId="0" borderId="28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31" fillId="12" borderId="16" xfId="0" applyFont="1" applyFill="1" applyBorder="1" applyAlignment="1">
      <alignment horizontal="left" vertical="center" wrapText="1"/>
    </xf>
    <xf numFmtId="0" fontId="13" fillId="12" borderId="16" xfId="0" applyFont="1" applyFill="1" applyBorder="1"/>
    <xf numFmtId="2" fontId="1" fillId="5" borderId="23" xfId="0" applyNumberFormat="1" applyFont="1" applyFill="1" applyBorder="1" applyAlignment="1">
      <alignment horizontal="left" vertical="center"/>
    </xf>
    <xf numFmtId="2" fontId="1" fillId="5" borderId="17" xfId="0" applyNumberFormat="1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 wrapText="1"/>
    </xf>
    <xf numFmtId="0" fontId="29" fillId="5" borderId="23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3" fillId="0" borderId="32" xfId="0" applyFont="1" applyBorder="1"/>
    <xf numFmtId="2" fontId="1" fillId="6" borderId="41" xfId="0" applyNumberFormat="1" applyFont="1" applyFill="1" applyBorder="1" applyAlignment="1">
      <alignment horizontal="left" vertical="center"/>
    </xf>
    <xf numFmtId="2" fontId="1" fillId="6" borderId="17" xfId="0" applyNumberFormat="1" applyFont="1" applyFill="1" applyBorder="1" applyAlignment="1">
      <alignment horizontal="left" vertical="center"/>
    </xf>
    <xf numFmtId="2" fontId="1" fillId="5" borderId="41" xfId="0" applyNumberFormat="1" applyFont="1" applyFill="1" applyBorder="1" applyAlignment="1">
      <alignment horizontal="left" vertical="center"/>
    </xf>
    <xf numFmtId="2" fontId="1" fillId="12" borderId="23" xfId="0" applyNumberFormat="1" applyFont="1" applyFill="1" applyBorder="1" applyAlignment="1">
      <alignment horizontal="left" vertical="center"/>
    </xf>
    <xf numFmtId="0" fontId="13" fillId="12" borderId="4" xfId="0" applyFont="1" applyFill="1" applyBorder="1"/>
    <xf numFmtId="0" fontId="13" fillId="12" borderId="26" xfId="0" applyFont="1" applyFill="1" applyBorder="1"/>
    <xf numFmtId="0" fontId="13" fillId="0" borderId="44" xfId="0" applyFont="1" applyBorder="1"/>
    <xf numFmtId="2" fontId="15" fillId="3" borderId="17" xfId="0" applyNumberFormat="1" applyFont="1" applyFill="1" applyBorder="1" applyAlignment="1">
      <alignment vertical="center"/>
    </xf>
    <xf numFmtId="0" fontId="8" fillId="0" borderId="60" xfId="0" applyFont="1" applyBorder="1" applyAlignment="1">
      <alignment horizontal="left" vertical="center" wrapText="1"/>
    </xf>
    <xf numFmtId="0" fontId="13" fillId="0" borderId="61" xfId="0" applyFont="1" applyBorder="1"/>
    <xf numFmtId="0" fontId="33" fillId="3" borderId="17" xfId="0" applyFont="1" applyFill="1" applyBorder="1" applyAlignment="1">
      <alignment horizontal="left" vertical="center" wrapText="1"/>
    </xf>
    <xf numFmtId="0" fontId="13" fillId="12" borderId="20" xfId="0" applyFont="1" applyFill="1" applyBorder="1"/>
    <xf numFmtId="0" fontId="13" fillId="12" borderId="19" xfId="0" applyFont="1" applyFill="1" applyBorder="1"/>
    <xf numFmtId="0" fontId="3" fillId="3" borderId="17" xfId="0" applyFont="1" applyFill="1" applyBorder="1" applyAlignment="1">
      <alignment horizontal="left" vertical="center" wrapText="1"/>
    </xf>
    <xf numFmtId="2" fontId="1" fillId="9" borderId="17" xfId="0" applyNumberFormat="1" applyFont="1" applyFill="1" applyBorder="1" applyAlignment="1">
      <alignment horizontal="left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7CAAC"/>
      <color rgb="FF00FFFF"/>
      <color rgb="FFDD7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556"/>
  <sheetViews>
    <sheetView tabSelected="1" view="pageLayout" topLeftCell="A130" zoomScaleNormal="145" zoomScaleSheetLayoutView="89" workbookViewId="0">
      <selection activeCell="A6" sqref="A6"/>
    </sheetView>
  </sheetViews>
  <sheetFormatPr defaultColWidth="14.453125" defaultRowHeight="15" customHeight="1" x14ac:dyDescent="0.3"/>
  <cols>
    <col min="1" max="1" width="8" style="73" customWidth="1"/>
    <col min="2" max="2" width="4.7265625" style="73" customWidth="1"/>
    <col min="3" max="3" width="32" style="73" customWidth="1"/>
    <col min="4" max="4" width="3.1796875" style="234" bestFit="1" customWidth="1"/>
    <col min="5" max="5" width="3.26953125" style="234" customWidth="1"/>
    <col min="6" max="6" width="2.453125" style="234" customWidth="1"/>
    <col min="7" max="7" width="3.1796875" style="234" bestFit="1" customWidth="1"/>
    <col min="8" max="8" width="3.26953125" style="234" customWidth="1"/>
    <col min="9" max="9" width="2.7265625" style="234" customWidth="1"/>
    <col min="10" max="10" width="3.1796875" style="234" bestFit="1" customWidth="1"/>
    <col min="11" max="11" width="3.1796875" style="234" customWidth="1"/>
    <col min="12" max="12" width="2.7265625" style="234" customWidth="1"/>
    <col min="13" max="13" width="3.1796875" style="234" bestFit="1" customWidth="1"/>
    <col min="14" max="14" width="3.1796875" style="234" customWidth="1"/>
    <col min="15" max="15" width="2.7265625" style="234" customWidth="1"/>
    <col min="16" max="16" width="3.1796875" style="234" bestFit="1" customWidth="1"/>
    <col min="17" max="17" width="3.1796875" style="234" customWidth="1"/>
    <col min="18" max="18" width="2.7265625" style="234" customWidth="1"/>
    <col min="19" max="19" width="3.1796875" style="234" bestFit="1" customWidth="1"/>
    <col min="20" max="20" width="3.1796875" style="234" customWidth="1"/>
    <col min="21" max="21" width="2.7265625" style="234" customWidth="1"/>
    <col min="22" max="22" width="3.1796875" style="234" bestFit="1" customWidth="1"/>
    <col min="23" max="23" width="3.1796875" style="234" customWidth="1"/>
    <col min="24" max="24" width="2.7265625" style="234" customWidth="1"/>
    <col min="25" max="25" width="7.26953125" style="234" customWidth="1"/>
    <col min="26" max="26" width="7.1796875" style="234" customWidth="1"/>
    <col min="27" max="27" width="23.81640625" style="73" customWidth="1"/>
    <col min="28" max="28" width="14" style="73" customWidth="1"/>
    <col min="29" max="29" width="32.1796875" style="127" customWidth="1"/>
    <col min="30" max="30" width="28.54296875" style="257" customWidth="1"/>
    <col min="31" max="31" width="47.1796875" style="221" customWidth="1"/>
    <col min="32" max="32" width="29.81640625" style="73" customWidth="1"/>
    <col min="33" max="52" width="9.1796875" style="73" customWidth="1"/>
    <col min="53" max="16384" width="14.453125" style="73"/>
  </cols>
  <sheetData>
    <row r="1" spans="1:52" ht="59.25" customHeight="1" x14ac:dyDescent="0.3">
      <c r="A1" s="216" t="s">
        <v>0</v>
      </c>
      <c r="B1" s="216"/>
      <c r="C1" s="216" t="s">
        <v>1</v>
      </c>
      <c r="D1" s="451" t="s">
        <v>2</v>
      </c>
      <c r="E1" s="452"/>
      <c r="F1" s="452"/>
      <c r="G1" s="451" t="s">
        <v>3</v>
      </c>
      <c r="H1" s="452"/>
      <c r="I1" s="452"/>
      <c r="J1" s="451" t="s">
        <v>4</v>
      </c>
      <c r="K1" s="452"/>
      <c r="L1" s="452"/>
      <c r="M1" s="451" t="s">
        <v>5</v>
      </c>
      <c r="N1" s="452"/>
      <c r="O1" s="452"/>
      <c r="P1" s="451" t="s">
        <v>6</v>
      </c>
      <c r="Q1" s="452"/>
      <c r="R1" s="452"/>
      <c r="S1" s="451" t="s">
        <v>7</v>
      </c>
      <c r="T1" s="452"/>
      <c r="U1" s="452"/>
      <c r="V1" s="451" t="s">
        <v>8</v>
      </c>
      <c r="W1" s="452"/>
      <c r="X1" s="452"/>
      <c r="Y1" s="216" t="s">
        <v>9</v>
      </c>
      <c r="Z1" s="216" t="s">
        <v>10</v>
      </c>
      <c r="AA1" s="216" t="s">
        <v>11</v>
      </c>
      <c r="AB1" s="216" t="s">
        <v>12</v>
      </c>
      <c r="AC1" s="230" t="s">
        <v>13</v>
      </c>
      <c r="AD1" s="258" t="s">
        <v>14</v>
      </c>
      <c r="AE1" s="222"/>
      <c r="AF1" s="21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28.5" customHeight="1" x14ac:dyDescent="0.3">
      <c r="A2" s="101"/>
      <c r="B2" s="101"/>
      <c r="C2" s="99"/>
      <c r="D2" s="102" t="s">
        <v>15</v>
      </c>
      <c r="E2" s="102" t="s">
        <v>16</v>
      </c>
      <c r="F2" s="102" t="s">
        <v>17</v>
      </c>
      <c r="G2" s="102" t="s">
        <v>15</v>
      </c>
      <c r="H2" s="102" t="s">
        <v>16</v>
      </c>
      <c r="I2" s="102" t="s">
        <v>17</v>
      </c>
      <c r="J2" s="102" t="s">
        <v>15</v>
      </c>
      <c r="K2" s="102" t="s">
        <v>16</v>
      </c>
      <c r="L2" s="102" t="s">
        <v>17</v>
      </c>
      <c r="M2" s="102" t="s">
        <v>15</v>
      </c>
      <c r="N2" s="102" t="s">
        <v>16</v>
      </c>
      <c r="O2" s="102" t="s">
        <v>17</v>
      </c>
      <c r="P2" s="102" t="s">
        <v>15</v>
      </c>
      <c r="Q2" s="102" t="s">
        <v>16</v>
      </c>
      <c r="R2" s="102" t="s">
        <v>17</v>
      </c>
      <c r="S2" s="102" t="s">
        <v>15</v>
      </c>
      <c r="T2" s="102" t="s">
        <v>16</v>
      </c>
      <c r="U2" s="102" t="s">
        <v>17</v>
      </c>
      <c r="V2" s="102" t="s">
        <v>15</v>
      </c>
      <c r="W2" s="102" t="s">
        <v>16</v>
      </c>
      <c r="X2" s="102" t="s">
        <v>17</v>
      </c>
      <c r="Y2" s="101"/>
      <c r="Z2" s="101"/>
      <c r="AA2" s="99"/>
      <c r="AB2" s="99"/>
      <c r="AC2" s="110"/>
      <c r="AD2" s="259"/>
      <c r="AE2" s="222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ht="33" customHeight="1" x14ac:dyDescent="0.3">
      <c r="A3" s="453" t="s">
        <v>327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22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s="287" customFormat="1" ht="24.75" customHeight="1" x14ac:dyDescent="0.3">
      <c r="A4" s="291" t="s">
        <v>19</v>
      </c>
      <c r="B4" s="311" t="s">
        <v>20</v>
      </c>
      <c r="C4" s="301" t="s">
        <v>21</v>
      </c>
      <c r="D4" s="38">
        <v>1</v>
      </c>
      <c r="E4" s="40">
        <v>2</v>
      </c>
      <c r="F4" s="40">
        <v>0</v>
      </c>
      <c r="G4" s="38"/>
      <c r="H4" s="40"/>
      <c r="I4" s="40"/>
      <c r="J4" s="38"/>
      <c r="K4" s="40"/>
      <c r="L4" s="40"/>
      <c r="M4" s="38"/>
      <c r="N4" s="40"/>
      <c r="O4" s="40"/>
      <c r="P4" s="38"/>
      <c r="Q4" s="40"/>
      <c r="R4" s="40"/>
      <c r="S4" s="38"/>
      <c r="T4" s="40"/>
      <c r="U4" s="40"/>
      <c r="V4" s="38"/>
      <c r="W4" s="40"/>
      <c r="X4" s="294"/>
      <c r="Y4" s="292" t="s">
        <v>16</v>
      </c>
      <c r="Z4" s="292">
        <v>3</v>
      </c>
      <c r="AA4" s="312" t="s">
        <v>22</v>
      </c>
      <c r="AB4" s="346" t="s">
        <v>23</v>
      </c>
      <c r="AC4" s="313"/>
      <c r="AD4" s="314"/>
      <c r="AE4" s="285"/>
      <c r="AF4" s="309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</row>
    <row r="5" spans="1:52" s="287" customFormat="1" ht="49" customHeight="1" x14ac:dyDescent="0.3">
      <c r="A5" s="291" t="s">
        <v>25</v>
      </c>
      <c r="B5" s="292" t="s">
        <v>20</v>
      </c>
      <c r="C5" s="293" t="s">
        <v>26</v>
      </c>
      <c r="D5" s="38">
        <v>6</v>
      </c>
      <c r="E5" s="40">
        <v>2</v>
      </c>
      <c r="F5" s="40">
        <v>0</v>
      </c>
      <c r="G5" s="38"/>
      <c r="H5" s="40"/>
      <c r="I5" s="40"/>
      <c r="J5" s="38"/>
      <c r="K5" s="40"/>
      <c r="L5" s="40"/>
      <c r="M5" s="38"/>
      <c r="N5" s="40"/>
      <c r="O5" s="40"/>
      <c r="P5" s="38"/>
      <c r="Q5" s="40"/>
      <c r="R5" s="40"/>
      <c r="S5" s="38"/>
      <c r="T5" s="40"/>
      <c r="U5" s="40"/>
      <c r="V5" s="38"/>
      <c r="W5" s="40"/>
      <c r="X5" s="294"/>
      <c r="Y5" s="292" t="s">
        <v>24</v>
      </c>
      <c r="Z5" s="292">
        <v>8</v>
      </c>
      <c r="AA5" s="301" t="s">
        <v>27</v>
      </c>
      <c r="AB5" s="312" t="s">
        <v>28</v>
      </c>
      <c r="AC5" s="315"/>
      <c r="AD5" s="312" t="s">
        <v>29</v>
      </c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</row>
    <row r="6" spans="1:52" s="296" customFormat="1" ht="46" customHeight="1" x14ac:dyDescent="0.3">
      <c r="A6" s="316" t="s">
        <v>25</v>
      </c>
      <c r="B6" s="317" t="s">
        <v>20</v>
      </c>
      <c r="C6" s="318" t="s">
        <v>30</v>
      </c>
      <c r="D6" s="38">
        <v>6</v>
      </c>
      <c r="E6" s="40">
        <v>2</v>
      </c>
      <c r="F6" s="40">
        <v>0</v>
      </c>
      <c r="G6" s="38"/>
      <c r="H6" s="40"/>
      <c r="I6" s="40"/>
      <c r="J6" s="38"/>
      <c r="K6" s="40"/>
      <c r="L6" s="40"/>
      <c r="M6" s="38"/>
      <c r="N6" s="40"/>
      <c r="O6" s="40"/>
      <c r="P6" s="38"/>
      <c r="Q6" s="40"/>
      <c r="R6" s="40"/>
      <c r="S6" s="38"/>
      <c r="T6" s="40"/>
      <c r="U6" s="40"/>
      <c r="V6" s="38"/>
      <c r="W6" s="40"/>
      <c r="X6" s="319"/>
      <c r="Y6" s="317" t="s">
        <v>24</v>
      </c>
      <c r="Z6" s="317">
        <v>8</v>
      </c>
      <c r="AA6" s="320" t="s">
        <v>31</v>
      </c>
      <c r="AB6" s="312" t="s">
        <v>32</v>
      </c>
      <c r="AC6" s="321"/>
      <c r="AD6" s="312" t="s">
        <v>29</v>
      </c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</row>
    <row r="7" spans="1:52" s="287" customFormat="1" ht="24.75" customHeight="1" x14ac:dyDescent="0.3">
      <c r="A7" s="322" t="s">
        <v>19</v>
      </c>
      <c r="B7" s="323" t="s">
        <v>20</v>
      </c>
      <c r="C7" s="301" t="s">
        <v>33</v>
      </c>
      <c r="D7" s="38">
        <v>2</v>
      </c>
      <c r="E7" s="40">
        <v>2</v>
      </c>
      <c r="F7" s="40">
        <v>0</v>
      </c>
      <c r="G7" s="38"/>
      <c r="H7" s="40"/>
      <c r="I7" s="40"/>
      <c r="J7" s="38"/>
      <c r="K7" s="40"/>
      <c r="L7" s="40"/>
      <c r="M7" s="38"/>
      <c r="N7" s="40"/>
      <c r="O7" s="40"/>
      <c r="P7" s="38"/>
      <c r="Q7" s="40"/>
      <c r="R7" s="40"/>
      <c r="S7" s="38"/>
      <c r="T7" s="40"/>
      <c r="U7" s="40"/>
      <c r="V7" s="38"/>
      <c r="W7" s="40"/>
      <c r="X7" s="324"/>
      <c r="Y7" s="327" t="s">
        <v>24</v>
      </c>
      <c r="Z7" s="328">
        <v>4</v>
      </c>
      <c r="AA7" s="312" t="s">
        <v>34</v>
      </c>
      <c r="AB7" s="312" t="s">
        <v>35</v>
      </c>
      <c r="AC7" s="315"/>
      <c r="AD7" s="329"/>
      <c r="AE7" s="285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</row>
    <row r="8" spans="1:52" s="287" customFormat="1" ht="41" customHeight="1" x14ac:dyDescent="0.3">
      <c r="A8" s="291" t="s">
        <v>25</v>
      </c>
      <c r="B8" s="292" t="s">
        <v>36</v>
      </c>
      <c r="C8" s="293" t="s">
        <v>37</v>
      </c>
      <c r="D8" s="38"/>
      <c r="E8" s="40"/>
      <c r="F8" s="40"/>
      <c r="G8" s="38">
        <v>4</v>
      </c>
      <c r="H8" s="40">
        <v>2</v>
      </c>
      <c r="I8" s="40">
        <v>0</v>
      </c>
      <c r="J8" s="38"/>
      <c r="K8" s="40"/>
      <c r="L8" s="40"/>
      <c r="M8" s="38"/>
      <c r="N8" s="40"/>
      <c r="O8" s="40"/>
      <c r="P8" s="38"/>
      <c r="Q8" s="40"/>
      <c r="R8" s="40"/>
      <c r="S8" s="38"/>
      <c r="T8" s="40"/>
      <c r="U8" s="40"/>
      <c r="V8" s="38"/>
      <c r="W8" s="40"/>
      <c r="X8" s="294"/>
      <c r="Y8" s="292" t="s">
        <v>24</v>
      </c>
      <c r="Z8" s="292">
        <v>7</v>
      </c>
      <c r="AA8" s="301" t="s">
        <v>27</v>
      </c>
      <c r="AB8" s="312" t="s">
        <v>38</v>
      </c>
      <c r="AC8" s="305" t="s">
        <v>39</v>
      </c>
      <c r="AD8" s="312" t="s">
        <v>40</v>
      </c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</row>
    <row r="9" spans="1:52" s="287" customFormat="1" ht="41" customHeight="1" x14ac:dyDescent="0.3">
      <c r="A9" s="316" t="s">
        <v>25</v>
      </c>
      <c r="B9" s="317" t="s">
        <v>36</v>
      </c>
      <c r="C9" s="318" t="s">
        <v>41</v>
      </c>
      <c r="D9" s="38"/>
      <c r="E9" s="40"/>
      <c r="F9" s="40"/>
      <c r="G9" s="38">
        <v>4</v>
      </c>
      <c r="H9" s="40">
        <v>2</v>
      </c>
      <c r="I9" s="40">
        <v>0</v>
      </c>
      <c r="J9" s="38"/>
      <c r="K9" s="40"/>
      <c r="L9" s="40"/>
      <c r="M9" s="38"/>
      <c r="N9" s="40"/>
      <c r="O9" s="40"/>
      <c r="P9" s="38"/>
      <c r="Q9" s="40"/>
      <c r="R9" s="40"/>
      <c r="S9" s="38"/>
      <c r="T9" s="40"/>
      <c r="U9" s="40"/>
      <c r="V9" s="38"/>
      <c r="W9" s="40"/>
      <c r="X9" s="330"/>
      <c r="Y9" s="317" t="s">
        <v>24</v>
      </c>
      <c r="Z9" s="317">
        <v>7</v>
      </c>
      <c r="AA9" s="320" t="s">
        <v>31</v>
      </c>
      <c r="AB9" s="312" t="s">
        <v>42</v>
      </c>
      <c r="AC9" s="331" t="s">
        <v>43</v>
      </c>
      <c r="AD9" s="312" t="s">
        <v>40</v>
      </c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</row>
    <row r="10" spans="1:52" s="287" customFormat="1" ht="43.15" customHeight="1" x14ac:dyDescent="0.3">
      <c r="A10" s="332" t="s">
        <v>19</v>
      </c>
      <c r="B10" s="327" t="s">
        <v>36</v>
      </c>
      <c r="C10" s="301" t="s">
        <v>44</v>
      </c>
      <c r="D10" s="38"/>
      <c r="E10" s="40"/>
      <c r="F10" s="40"/>
      <c r="G10" s="38">
        <v>3</v>
      </c>
      <c r="H10" s="40">
        <v>3</v>
      </c>
      <c r="I10" s="40">
        <v>0</v>
      </c>
      <c r="J10" s="38"/>
      <c r="K10" s="40"/>
      <c r="L10" s="40"/>
      <c r="M10" s="38"/>
      <c r="N10" s="40"/>
      <c r="O10" s="40"/>
      <c r="P10" s="38"/>
      <c r="Q10" s="40"/>
      <c r="R10" s="40"/>
      <c r="S10" s="38"/>
      <c r="T10" s="40"/>
      <c r="U10" s="40"/>
      <c r="V10" s="38"/>
      <c r="W10" s="40"/>
      <c r="X10" s="324"/>
      <c r="Y10" s="327" t="s">
        <v>24</v>
      </c>
      <c r="Z10" s="327">
        <v>7</v>
      </c>
      <c r="AA10" s="312" t="s">
        <v>34</v>
      </c>
      <c r="AB10" s="312" t="s">
        <v>45</v>
      </c>
      <c r="AC10" s="347" t="s">
        <v>328</v>
      </c>
      <c r="AD10" s="335"/>
      <c r="AE10" s="288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</row>
    <row r="11" spans="1:52" s="290" customFormat="1" ht="40.5" customHeight="1" x14ac:dyDescent="0.3">
      <c r="A11" s="336" t="s">
        <v>19</v>
      </c>
      <c r="B11" s="337" t="s">
        <v>46</v>
      </c>
      <c r="C11" s="338" t="s">
        <v>47</v>
      </c>
      <c r="D11" s="38"/>
      <c r="E11" s="40"/>
      <c r="F11" s="40"/>
      <c r="G11" s="38"/>
      <c r="H11" s="40"/>
      <c r="I11" s="40"/>
      <c r="J11" s="38">
        <v>4</v>
      </c>
      <c r="K11" s="40">
        <v>2</v>
      </c>
      <c r="L11" s="40">
        <v>0</v>
      </c>
      <c r="M11" s="38"/>
      <c r="N11" s="40"/>
      <c r="O11" s="40"/>
      <c r="P11" s="38"/>
      <c r="Q11" s="40"/>
      <c r="R11" s="40"/>
      <c r="S11" s="38"/>
      <c r="T11" s="40"/>
      <c r="U11" s="40"/>
      <c r="V11" s="38"/>
      <c r="W11" s="40"/>
      <c r="X11" s="339"/>
      <c r="Y11" s="337" t="s">
        <v>24</v>
      </c>
      <c r="Z11" s="292">
        <v>7</v>
      </c>
      <c r="AA11" s="293" t="s">
        <v>18</v>
      </c>
      <c r="AB11" s="293" t="s">
        <v>48</v>
      </c>
      <c r="AC11" s="348" t="s">
        <v>329</v>
      </c>
      <c r="AD11" s="340"/>
      <c r="AE11" s="285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</row>
    <row r="12" spans="1:52" s="290" customFormat="1" ht="57" customHeight="1" x14ac:dyDescent="0.3">
      <c r="A12" s="291" t="s">
        <v>19</v>
      </c>
      <c r="B12" s="292" t="s">
        <v>49</v>
      </c>
      <c r="C12" s="293" t="s">
        <v>50</v>
      </c>
      <c r="D12" s="38"/>
      <c r="E12" s="40"/>
      <c r="F12" s="40"/>
      <c r="G12" s="38"/>
      <c r="H12" s="40"/>
      <c r="I12" s="40"/>
      <c r="J12" s="38"/>
      <c r="K12" s="40"/>
      <c r="L12" s="40"/>
      <c r="M12" s="38">
        <v>2</v>
      </c>
      <c r="N12" s="40">
        <v>2</v>
      </c>
      <c r="O12" s="40">
        <v>0</v>
      </c>
      <c r="P12" s="38"/>
      <c r="Q12" s="40"/>
      <c r="R12" s="40"/>
      <c r="S12" s="38"/>
      <c r="T12" s="40"/>
      <c r="U12" s="40"/>
      <c r="V12" s="38"/>
      <c r="W12" s="40"/>
      <c r="X12" s="294"/>
      <c r="Y12" s="292" t="s">
        <v>24</v>
      </c>
      <c r="Z12" s="292">
        <v>5</v>
      </c>
      <c r="AA12" s="293" t="s">
        <v>51</v>
      </c>
      <c r="AB12" s="293" t="s">
        <v>52</v>
      </c>
      <c r="AC12" s="349" t="s">
        <v>330</v>
      </c>
      <c r="AD12" s="340"/>
      <c r="AE12" s="285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</row>
    <row r="13" spans="1:52" s="290" customFormat="1" ht="15" customHeight="1" x14ac:dyDescent="0.3">
      <c r="A13" s="464" t="s">
        <v>54</v>
      </c>
      <c r="B13" s="465"/>
      <c r="C13" s="466"/>
      <c r="D13" s="417">
        <f>SUMIF(B4:B12,"k1",Z4:Z12)-8</f>
        <v>15</v>
      </c>
      <c r="E13" s="418"/>
      <c r="F13" s="418"/>
      <c r="G13" s="417">
        <f>SUMIF(B4:B12,"k2",Z4:Z12)-7</f>
        <v>14</v>
      </c>
      <c r="H13" s="418"/>
      <c r="I13" s="418"/>
      <c r="J13" s="417">
        <f>SUMIF(B4:B12,"k3",Z4:Z12)</f>
        <v>7</v>
      </c>
      <c r="K13" s="418"/>
      <c r="L13" s="418"/>
      <c r="M13" s="417">
        <f>SUMIF(B4:B12,"k4",Z4:Z12)</f>
        <v>5</v>
      </c>
      <c r="N13" s="418"/>
      <c r="O13" s="418"/>
      <c r="P13" s="417">
        <f>SUMIF(B4:B12,"k5",Z4:Z12)</f>
        <v>0</v>
      </c>
      <c r="Q13" s="418"/>
      <c r="R13" s="418"/>
      <c r="S13" s="417">
        <f>SUMIF(B4:B12,"k6",Z4:Z12)</f>
        <v>0</v>
      </c>
      <c r="T13" s="418"/>
      <c r="U13" s="418"/>
      <c r="V13" s="417">
        <f>SUMIF(B4:B12,"k7",Z4:Z12)</f>
        <v>0</v>
      </c>
      <c r="W13" s="418"/>
      <c r="X13" s="419"/>
      <c r="Y13" s="420"/>
      <c r="Z13" s="421">
        <f>SUM(D13:Y13)</f>
        <v>41</v>
      </c>
      <c r="AA13" s="341"/>
      <c r="AB13" s="342"/>
      <c r="AC13" s="343"/>
      <c r="AD13" s="344"/>
      <c r="AE13" s="345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</row>
    <row r="14" spans="1:52" ht="15" customHeight="1" x14ac:dyDescent="0.3">
      <c r="A14" s="442" t="s">
        <v>55</v>
      </c>
      <c r="B14" s="443"/>
      <c r="C14" s="467"/>
      <c r="D14" s="167">
        <f>SUMIF(B4:B12,"nk1",Z4:Z12)</f>
        <v>0</v>
      </c>
      <c r="E14" s="168"/>
      <c r="F14" s="169"/>
      <c r="G14" s="167">
        <f>SUMIF(B4:B12,"nk2",Z4:Z12)</f>
        <v>0</v>
      </c>
      <c r="H14" s="168"/>
      <c r="I14" s="169"/>
      <c r="J14" s="167">
        <f>SUMIF(B4:B12,"nk3",Z4:Z12)</f>
        <v>0</v>
      </c>
      <c r="K14" s="168"/>
      <c r="L14" s="169"/>
      <c r="M14" s="167">
        <f>SUMIF(B4:B12,"nk4",Z4:Z12)</f>
        <v>0</v>
      </c>
      <c r="N14" s="168"/>
      <c r="O14" s="169"/>
      <c r="P14" s="167">
        <f>SUMIF(B4:B12,"nk5",Z4:Z12)</f>
        <v>0</v>
      </c>
      <c r="Q14" s="168"/>
      <c r="R14" s="169"/>
      <c r="S14" s="167">
        <f>SUMIF(B4:B12,"nk6",Z4:Z12)</f>
        <v>0</v>
      </c>
      <c r="T14" s="168"/>
      <c r="U14" s="169"/>
      <c r="V14" s="167">
        <f>SUMIF(B4:B12,"nk7",Z4:Z12)</f>
        <v>0</v>
      </c>
      <c r="W14" s="168"/>
      <c r="X14" s="169"/>
      <c r="Y14" s="170"/>
      <c r="Z14" s="171">
        <f>SUM(D14:Y14)</f>
        <v>0</v>
      </c>
      <c r="AA14" s="97"/>
      <c r="AB14" s="139"/>
      <c r="AC14" s="140"/>
      <c r="AD14" s="260"/>
      <c r="AE14" s="222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5" customHeight="1" x14ac:dyDescent="0.3">
      <c r="A15" s="141"/>
      <c r="B15" s="141"/>
      <c r="C15" s="1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97"/>
      <c r="AB15" s="139"/>
      <c r="AC15" s="140"/>
      <c r="AD15" s="260"/>
      <c r="AE15" s="222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ht="33" customHeight="1" x14ac:dyDescent="0.3">
      <c r="A16" s="471" t="s">
        <v>56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3"/>
      <c r="AE16" s="222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ht="24.75" customHeight="1" x14ac:dyDescent="0.3">
      <c r="A17" s="143" t="s">
        <v>19</v>
      </c>
      <c r="B17" s="38" t="s">
        <v>20</v>
      </c>
      <c r="C17" s="41" t="s">
        <v>57</v>
      </c>
      <c r="D17" s="38">
        <v>4</v>
      </c>
      <c r="E17" s="40">
        <v>0</v>
      </c>
      <c r="F17" s="40">
        <v>0</v>
      </c>
      <c r="G17" s="38"/>
      <c r="H17" s="40"/>
      <c r="I17" s="40"/>
      <c r="J17" s="38"/>
      <c r="K17" s="40"/>
      <c r="L17" s="40"/>
      <c r="M17" s="38"/>
      <c r="N17" s="40"/>
      <c r="O17" s="40"/>
      <c r="P17" s="38"/>
      <c r="Q17" s="40"/>
      <c r="R17" s="40"/>
      <c r="S17" s="38"/>
      <c r="T17" s="40"/>
      <c r="U17" s="40"/>
      <c r="V17" s="38"/>
      <c r="W17" s="40"/>
      <c r="X17" s="40"/>
      <c r="Y17" s="38" t="s">
        <v>24</v>
      </c>
      <c r="Z17" s="71">
        <v>5</v>
      </c>
      <c r="AA17" s="41" t="s">
        <v>58</v>
      </c>
      <c r="AB17" s="41" t="s">
        <v>59</v>
      </c>
      <c r="AC17" s="111"/>
      <c r="AD17" s="245"/>
      <c r="AE17" s="222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s="287" customFormat="1" ht="24.75" customHeight="1" x14ac:dyDescent="0.3">
      <c r="A18" s="291" t="s">
        <v>19</v>
      </c>
      <c r="B18" s="292" t="s">
        <v>49</v>
      </c>
      <c r="C18" s="293" t="s">
        <v>60</v>
      </c>
      <c r="D18" s="38"/>
      <c r="E18" s="40"/>
      <c r="F18" s="40"/>
      <c r="G18" s="38"/>
      <c r="H18" s="40"/>
      <c r="I18" s="40"/>
      <c r="J18" s="38"/>
      <c r="K18" s="40"/>
      <c r="L18" s="40"/>
      <c r="M18" s="38">
        <v>2</v>
      </c>
      <c r="N18" s="40">
        <v>0</v>
      </c>
      <c r="O18" s="40">
        <v>0</v>
      </c>
      <c r="P18" s="38"/>
      <c r="Q18" s="40"/>
      <c r="R18" s="40"/>
      <c r="S18" s="38"/>
      <c r="T18" s="40"/>
      <c r="U18" s="40"/>
      <c r="V18" s="38"/>
      <c r="W18" s="40"/>
      <c r="X18" s="40"/>
      <c r="Y18" s="303" t="s">
        <v>24</v>
      </c>
      <c r="Z18" s="294">
        <v>2</v>
      </c>
      <c r="AA18" s="312" t="s">
        <v>61</v>
      </c>
      <c r="AB18" s="293" t="s">
        <v>62</v>
      </c>
      <c r="AC18" s="305"/>
      <c r="AD18" s="301"/>
      <c r="AE18" s="295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</row>
    <row r="19" spans="1:52" ht="24.75" customHeight="1" x14ac:dyDescent="0.3">
      <c r="A19" s="136" t="s">
        <v>19</v>
      </c>
      <c r="B19" s="38" t="s">
        <v>20</v>
      </c>
      <c r="C19" s="41" t="s">
        <v>63</v>
      </c>
      <c r="D19" s="38">
        <v>0</v>
      </c>
      <c r="E19" s="40">
        <v>1</v>
      </c>
      <c r="F19" s="40">
        <v>0</v>
      </c>
      <c r="G19" s="38"/>
      <c r="H19" s="40"/>
      <c r="I19" s="40"/>
      <c r="J19" s="38"/>
      <c r="K19" s="40"/>
      <c r="L19" s="40"/>
      <c r="M19" s="38"/>
      <c r="N19" s="40"/>
      <c r="O19" s="40"/>
      <c r="P19" s="38"/>
      <c r="Q19" s="40"/>
      <c r="R19" s="40"/>
      <c r="S19" s="38"/>
      <c r="T19" s="40"/>
      <c r="U19" s="40"/>
      <c r="V19" s="38"/>
      <c r="W19" s="40"/>
      <c r="X19" s="40"/>
      <c r="Y19" s="38" t="s">
        <v>16</v>
      </c>
      <c r="Z19" s="38">
        <v>1</v>
      </c>
      <c r="AA19" s="242" t="s">
        <v>64</v>
      </c>
      <c r="AB19" s="41" t="s">
        <v>65</v>
      </c>
      <c r="AC19" s="243"/>
      <c r="AD19" s="245"/>
      <c r="AE19" s="222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s="290" customFormat="1" ht="24.75" customHeight="1" x14ac:dyDescent="0.3">
      <c r="A20" s="291" t="s">
        <v>19</v>
      </c>
      <c r="B20" s="292" t="s">
        <v>36</v>
      </c>
      <c r="C20" s="293" t="s">
        <v>66</v>
      </c>
      <c r="D20" s="38"/>
      <c r="E20" s="40"/>
      <c r="F20" s="40"/>
      <c r="G20" s="38">
        <v>2</v>
      </c>
      <c r="H20" s="40">
        <v>0</v>
      </c>
      <c r="I20" s="40">
        <v>0</v>
      </c>
      <c r="J20" s="38"/>
      <c r="K20" s="40"/>
      <c r="L20" s="40"/>
      <c r="M20" s="38"/>
      <c r="N20" s="40"/>
      <c r="O20" s="40"/>
      <c r="P20" s="38"/>
      <c r="Q20" s="40"/>
      <c r="R20" s="40"/>
      <c r="S20" s="38"/>
      <c r="T20" s="40"/>
      <c r="U20" s="40"/>
      <c r="V20" s="38"/>
      <c r="W20" s="40"/>
      <c r="X20" s="40"/>
      <c r="Y20" s="303" t="s">
        <v>24</v>
      </c>
      <c r="Z20" s="294">
        <v>2</v>
      </c>
      <c r="AA20" s="310" t="s">
        <v>67</v>
      </c>
      <c r="AB20" s="293" t="s">
        <v>68</v>
      </c>
      <c r="AC20" s="305"/>
      <c r="AD20" s="301"/>
      <c r="AE20" s="285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</row>
    <row r="21" spans="1:52" s="287" customFormat="1" ht="24.75" customHeight="1" x14ac:dyDescent="0.3">
      <c r="A21" s="291" t="s">
        <v>19</v>
      </c>
      <c r="B21" s="292" t="s">
        <v>69</v>
      </c>
      <c r="C21" s="293" t="s">
        <v>70</v>
      </c>
      <c r="D21" s="38"/>
      <c r="E21" s="40"/>
      <c r="F21" s="40"/>
      <c r="G21" s="38"/>
      <c r="H21" s="40"/>
      <c r="I21" s="40"/>
      <c r="J21" s="38"/>
      <c r="K21" s="40"/>
      <c r="L21" s="40"/>
      <c r="M21" s="38"/>
      <c r="N21" s="40"/>
      <c r="O21" s="40"/>
      <c r="P21" s="38">
        <v>2</v>
      </c>
      <c r="Q21" s="40">
        <v>0</v>
      </c>
      <c r="R21" s="40">
        <v>0</v>
      </c>
      <c r="S21" s="38"/>
      <c r="T21" s="40"/>
      <c r="U21" s="40"/>
      <c r="V21" s="38"/>
      <c r="W21" s="40"/>
      <c r="X21" s="40"/>
      <c r="Y21" s="303" t="s">
        <v>24</v>
      </c>
      <c r="Z21" s="294">
        <v>2</v>
      </c>
      <c r="AA21" s="304" t="s">
        <v>71</v>
      </c>
      <c r="AB21" s="293" t="s">
        <v>72</v>
      </c>
      <c r="AC21" s="305"/>
      <c r="AD21" s="301"/>
      <c r="AE21" s="295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</row>
    <row r="22" spans="1:52" s="287" customFormat="1" ht="24.75" customHeight="1" x14ac:dyDescent="0.3">
      <c r="A22" s="291" t="s">
        <v>19</v>
      </c>
      <c r="B22" s="292" t="s">
        <v>73</v>
      </c>
      <c r="C22" s="293" t="s">
        <v>74</v>
      </c>
      <c r="D22" s="38"/>
      <c r="E22" s="40"/>
      <c r="F22" s="40"/>
      <c r="G22" s="38"/>
      <c r="H22" s="40"/>
      <c r="I22" s="40"/>
      <c r="J22" s="38"/>
      <c r="K22" s="40"/>
      <c r="L22" s="40"/>
      <c r="M22" s="38"/>
      <c r="N22" s="40"/>
      <c r="O22" s="40"/>
      <c r="P22" s="38"/>
      <c r="Q22" s="40"/>
      <c r="R22" s="40"/>
      <c r="S22" s="38"/>
      <c r="T22" s="40"/>
      <c r="U22" s="40"/>
      <c r="V22" s="38">
        <v>2</v>
      </c>
      <c r="W22" s="40">
        <v>0</v>
      </c>
      <c r="X22" s="40">
        <v>0</v>
      </c>
      <c r="Y22" s="303" t="s">
        <v>24</v>
      </c>
      <c r="Z22" s="350">
        <v>3</v>
      </c>
      <c r="AA22" s="293" t="s">
        <v>75</v>
      </c>
      <c r="AB22" s="293" t="s">
        <v>76</v>
      </c>
      <c r="AC22" s="305"/>
      <c r="AD22" s="301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</row>
    <row r="23" spans="1:52" s="219" customFormat="1" ht="26.5" customHeight="1" x14ac:dyDescent="0.3">
      <c r="A23" s="244" t="s">
        <v>19</v>
      </c>
      <c r="B23" s="135" t="s">
        <v>20</v>
      </c>
      <c r="C23" s="245" t="s">
        <v>78</v>
      </c>
      <c r="D23" s="48">
        <v>0</v>
      </c>
      <c r="E23" s="50">
        <v>3</v>
      </c>
      <c r="F23" s="180">
        <v>0</v>
      </c>
      <c r="G23" s="48"/>
      <c r="H23" s="50"/>
      <c r="I23" s="180"/>
      <c r="J23" s="48"/>
      <c r="K23" s="50"/>
      <c r="L23" s="180"/>
      <c r="M23" s="306"/>
      <c r="N23" s="193"/>
      <c r="O23" s="307"/>
      <c r="P23" s="51"/>
      <c r="Q23" s="52"/>
      <c r="R23" s="52"/>
      <c r="S23" s="48"/>
      <c r="T23" s="50"/>
      <c r="U23" s="180"/>
      <c r="V23" s="48"/>
      <c r="W23" s="50"/>
      <c r="X23" s="180"/>
      <c r="Y23" s="135" t="s">
        <v>16</v>
      </c>
      <c r="Z23" s="308">
        <v>2</v>
      </c>
      <c r="AA23" s="61" t="s">
        <v>79</v>
      </c>
      <c r="AB23" s="61" t="s">
        <v>80</v>
      </c>
      <c r="AC23" s="246"/>
      <c r="AD23" s="261"/>
      <c r="AE23" s="220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</row>
    <row r="24" spans="1:52" s="219" customFormat="1" ht="26.5" customHeight="1" x14ac:dyDescent="0.3">
      <c r="A24" s="244" t="s">
        <v>77</v>
      </c>
      <c r="B24" s="135" t="s">
        <v>81</v>
      </c>
      <c r="C24" s="245" t="s">
        <v>82</v>
      </c>
      <c r="D24" s="51"/>
      <c r="E24" s="52"/>
      <c r="F24" s="247"/>
      <c r="G24" s="48">
        <v>0</v>
      </c>
      <c r="H24" s="50">
        <v>2</v>
      </c>
      <c r="I24" s="180">
        <v>0</v>
      </c>
      <c r="J24" s="48"/>
      <c r="K24" s="50"/>
      <c r="L24" s="180"/>
      <c r="M24" s="48"/>
      <c r="N24" s="50"/>
      <c r="O24" s="180"/>
      <c r="P24" s="51"/>
      <c r="Q24" s="52"/>
      <c r="R24" s="52"/>
      <c r="S24" s="48"/>
      <c r="T24" s="50"/>
      <c r="U24" s="180"/>
      <c r="V24" s="48"/>
      <c r="W24" s="50"/>
      <c r="X24" s="180"/>
      <c r="Y24" s="135" t="s">
        <v>16</v>
      </c>
      <c r="Z24" s="135">
        <v>2</v>
      </c>
      <c r="AA24" s="61" t="s">
        <v>79</v>
      </c>
      <c r="AB24" s="61" t="s">
        <v>83</v>
      </c>
      <c r="AC24" s="246"/>
      <c r="AD24" s="261"/>
      <c r="AE24" s="254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</row>
    <row r="25" spans="1:52" s="221" customFormat="1" ht="24.75" customHeight="1" x14ac:dyDescent="0.3">
      <c r="A25" s="190" t="s">
        <v>77</v>
      </c>
      <c r="B25" s="190" t="s">
        <v>81</v>
      </c>
      <c r="C25" s="191" t="s">
        <v>84</v>
      </c>
      <c r="D25" s="192"/>
      <c r="E25" s="193"/>
      <c r="F25" s="194"/>
      <c r="G25" s="192">
        <v>1</v>
      </c>
      <c r="H25" s="193">
        <v>0</v>
      </c>
      <c r="I25" s="194">
        <v>0</v>
      </c>
      <c r="J25" s="192"/>
      <c r="K25" s="193"/>
      <c r="L25" s="194"/>
      <c r="M25" s="195"/>
      <c r="N25" s="196"/>
      <c r="O25" s="197"/>
      <c r="P25" s="192"/>
      <c r="Q25" s="193"/>
      <c r="R25" s="194"/>
      <c r="S25" s="192"/>
      <c r="T25" s="193"/>
      <c r="U25" s="194"/>
      <c r="V25" s="192"/>
      <c r="W25" s="193"/>
      <c r="X25" s="194"/>
      <c r="Y25" s="190" t="s">
        <v>24</v>
      </c>
      <c r="Z25" s="190">
        <v>2</v>
      </c>
      <c r="AA25" s="198" t="s">
        <v>67</v>
      </c>
      <c r="AB25" s="191" t="s">
        <v>85</v>
      </c>
      <c r="AC25" s="199"/>
      <c r="AD25" s="262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</row>
    <row r="26" spans="1:52" s="221" customFormat="1" ht="24.75" customHeight="1" x14ac:dyDescent="0.3">
      <c r="A26" s="200" t="s">
        <v>77</v>
      </c>
      <c r="B26" s="200" t="s">
        <v>86</v>
      </c>
      <c r="C26" s="201" t="s">
        <v>87</v>
      </c>
      <c r="D26" s="202"/>
      <c r="E26" s="203"/>
      <c r="F26" s="204"/>
      <c r="G26" s="202"/>
      <c r="H26" s="203"/>
      <c r="I26" s="204"/>
      <c r="J26" s="202">
        <v>1</v>
      </c>
      <c r="K26" s="203">
        <v>0</v>
      </c>
      <c r="L26" s="204">
        <v>0</v>
      </c>
      <c r="M26" s="202"/>
      <c r="N26" s="203"/>
      <c r="O26" s="204"/>
      <c r="P26" s="202"/>
      <c r="Q26" s="203"/>
      <c r="R26" s="204"/>
      <c r="S26" s="202"/>
      <c r="T26" s="203"/>
      <c r="U26" s="204"/>
      <c r="V26" s="202"/>
      <c r="W26" s="203"/>
      <c r="X26" s="204"/>
      <c r="Y26" s="200" t="s">
        <v>16</v>
      </c>
      <c r="Z26" s="200">
        <v>1</v>
      </c>
      <c r="AA26" s="201" t="s">
        <v>88</v>
      </c>
      <c r="AB26" s="201" t="s">
        <v>89</v>
      </c>
      <c r="AC26" s="205"/>
      <c r="AD26" s="263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</row>
    <row r="27" spans="1:52" s="221" customFormat="1" ht="24.75" customHeight="1" x14ac:dyDescent="0.3">
      <c r="A27" s="136" t="s">
        <v>77</v>
      </c>
      <c r="B27" s="38" t="s">
        <v>86</v>
      </c>
      <c r="C27" s="41" t="s">
        <v>90</v>
      </c>
      <c r="D27" s="38"/>
      <c r="E27" s="40"/>
      <c r="F27" s="40"/>
      <c r="G27" s="38"/>
      <c r="H27" s="40"/>
      <c r="I27" s="40"/>
      <c r="J27" s="38">
        <v>2</v>
      </c>
      <c r="K27" s="40">
        <v>0</v>
      </c>
      <c r="L27" s="40">
        <v>0</v>
      </c>
      <c r="M27" s="38"/>
      <c r="N27" s="40"/>
      <c r="O27" s="40"/>
      <c r="P27" s="74"/>
      <c r="Q27" s="98"/>
      <c r="R27" s="98"/>
      <c r="S27" s="38"/>
      <c r="T27" s="40"/>
      <c r="U27" s="40"/>
      <c r="V27" s="38"/>
      <c r="W27" s="40"/>
      <c r="X27" s="40"/>
      <c r="Y27" s="38" t="s">
        <v>24</v>
      </c>
      <c r="Z27" s="206">
        <v>2</v>
      </c>
      <c r="AA27" s="41" t="s">
        <v>91</v>
      </c>
      <c r="AB27" s="41" t="s">
        <v>92</v>
      </c>
      <c r="AC27" s="111"/>
      <c r="AD27" s="245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</row>
    <row r="28" spans="1:52" s="287" customFormat="1" ht="24.75" customHeight="1" x14ac:dyDescent="0.3">
      <c r="A28" s="291" t="s">
        <v>77</v>
      </c>
      <c r="B28" s="292" t="s">
        <v>86</v>
      </c>
      <c r="C28" s="293" t="s">
        <v>93</v>
      </c>
      <c r="D28" s="202"/>
      <c r="E28" s="203"/>
      <c r="F28" s="204"/>
      <c r="G28" s="202"/>
      <c r="H28" s="203"/>
      <c r="I28" s="204"/>
      <c r="J28" s="202">
        <v>1</v>
      </c>
      <c r="K28" s="203">
        <v>0</v>
      </c>
      <c r="L28" s="204">
        <v>0</v>
      </c>
      <c r="M28" s="202"/>
      <c r="N28" s="203"/>
      <c r="O28" s="204"/>
      <c r="P28" s="202"/>
      <c r="Q28" s="203"/>
      <c r="R28" s="204"/>
      <c r="S28" s="202"/>
      <c r="T28" s="203"/>
      <c r="U28" s="204"/>
      <c r="V28" s="202"/>
      <c r="W28" s="203"/>
      <c r="X28" s="204"/>
      <c r="Y28" s="303" t="s">
        <v>16</v>
      </c>
      <c r="Z28" s="294">
        <v>1</v>
      </c>
      <c r="AA28" s="358" t="s">
        <v>79</v>
      </c>
      <c r="AB28" s="293" t="s">
        <v>94</v>
      </c>
      <c r="AC28" s="305"/>
      <c r="AD28" s="301"/>
      <c r="AE28" s="295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</row>
    <row r="29" spans="1:52" s="287" customFormat="1" ht="24.75" customHeight="1" x14ac:dyDescent="0.3">
      <c r="A29" s="359" t="s">
        <v>77</v>
      </c>
      <c r="B29" s="326" t="s">
        <v>95</v>
      </c>
      <c r="C29" s="360" t="s">
        <v>96</v>
      </c>
      <c r="D29" s="202"/>
      <c r="E29" s="203"/>
      <c r="F29" s="204"/>
      <c r="G29" s="202"/>
      <c r="H29" s="203"/>
      <c r="I29" s="204"/>
      <c r="J29" s="202"/>
      <c r="K29" s="203"/>
      <c r="L29" s="204"/>
      <c r="M29" s="202">
        <v>2</v>
      </c>
      <c r="N29" s="203">
        <v>0</v>
      </c>
      <c r="O29" s="204">
        <v>0</v>
      </c>
      <c r="P29" s="202"/>
      <c r="Q29" s="203"/>
      <c r="R29" s="204"/>
      <c r="S29" s="202"/>
      <c r="T29" s="203"/>
      <c r="U29" s="204"/>
      <c r="V29" s="202"/>
      <c r="W29" s="203"/>
      <c r="X29" s="204"/>
      <c r="Y29" s="357" t="s">
        <v>24</v>
      </c>
      <c r="Z29" s="325">
        <v>2</v>
      </c>
      <c r="AA29" s="312" t="s">
        <v>97</v>
      </c>
      <c r="AB29" s="360" t="s">
        <v>98</v>
      </c>
      <c r="AC29" s="362"/>
      <c r="AD29" s="363" t="s">
        <v>99</v>
      </c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</row>
    <row r="30" spans="1:52" s="287" customFormat="1" ht="24.75" customHeight="1" x14ac:dyDescent="0.3">
      <c r="A30" s="333" t="s">
        <v>77</v>
      </c>
      <c r="B30" s="364" t="s">
        <v>100</v>
      </c>
      <c r="C30" s="365" t="s">
        <v>101</v>
      </c>
      <c r="D30" s="202"/>
      <c r="E30" s="203"/>
      <c r="F30" s="204"/>
      <c r="G30" s="202"/>
      <c r="H30" s="203"/>
      <c r="I30" s="204"/>
      <c r="J30" s="202"/>
      <c r="K30" s="203"/>
      <c r="L30" s="204"/>
      <c r="M30" s="202"/>
      <c r="N30" s="203"/>
      <c r="O30" s="204"/>
      <c r="P30" s="202">
        <v>1</v>
      </c>
      <c r="Q30" s="203">
        <v>0</v>
      </c>
      <c r="R30" s="204">
        <v>0</v>
      </c>
      <c r="S30" s="202"/>
      <c r="T30" s="203"/>
      <c r="U30" s="204"/>
      <c r="V30" s="202"/>
      <c r="W30" s="203"/>
      <c r="X30" s="204"/>
      <c r="Y30" s="366" t="s">
        <v>16</v>
      </c>
      <c r="Z30" s="334">
        <v>1</v>
      </c>
      <c r="AA30" s="358" t="s">
        <v>79</v>
      </c>
      <c r="AB30" s="365" t="s">
        <v>102</v>
      </c>
      <c r="AC30" s="367" t="s">
        <v>93</v>
      </c>
      <c r="AD30" s="351"/>
      <c r="AE30" s="295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</row>
    <row r="31" spans="1:52" s="287" customFormat="1" ht="24.75" customHeight="1" x14ac:dyDescent="0.3">
      <c r="A31" s="368" t="s">
        <v>77</v>
      </c>
      <c r="B31" s="350" t="s">
        <v>100</v>
      </c>
      <c r="C31" s="355" t="s">
        <v>103</v>
      </c>
      <c r="D31" s="202"/>
      <c r="E31" s="203"/>
      <c r="F31" s="204"/>
      <c r="G31" s="202"/>
      <c r="H31" s="203"/>
      <c r="I31" s="204"/>
      <c r="J31" s="202"/>
      <c r="K31" s="203"/>
      <c r="L31" s="204"/>
      <c r="M31" s="202"/>
      <c r="N31" s="203"/>
      <c r="O31" s="204"/>
      <c r="P31" s="202">
        <v>2</v>
      </c>
      <c r="Q31" s="203">
        <v>0</v>
      </c>
      <c r="R31" s="204">
        <v>0</v>
      </c>
      <c r="S31" s="202"/>
      <c r="T31" s="203"/>
      <c r="U31" s="204"/>
      <c r="V31" s="202"/>
      <c r="W31" s="203"/>
      <c r="X31" s="204"/>
      <c r="Y31" s="369" t="s">
        <v>24</v>
      </c>
      <c r="Z31" s="350">
        <v>3</v>
      </c>
      <c r="AA31" s="355" t="s">
        <v>104</v>
      </c>
      <c r="AB31" s="318" t="s">
        <v>105</v>
      </c>
      <c r="AC31" s="321"/>
      <c r="AD31" s="356"/>
      <c r="AE31" s="370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</row>
    <row r="32" spans="1:52" ht="24.75" customHeight="1" x14ac:dyDescent="0.3">
      <c r="A32" s="144" t="s">
        <v>77</v>
      </c>
      <c r="B32" s="35" t="s">
        <v>106</v>
      </c>
      <c r="C32" s="36" t="s">
        <v>107</v>
      </c>
      <c r="D32" s="35"/>
      <c r="E32" s="37"/>
      <c r="F32" s="37"/>
      <c r="G32" s="35"/>
      <c r="H32" s="37"/>
      <c r="I32" s="37"/>
      <c r="J32" s="35"/>
      <c r="K32" s="37"/>
      <c r="L32" s="37"/>
      <c r="M32" s="7"/>
      <c r="N32" s="75"/>
      <c r="O32" s="75"/>
      <c r="P32" s="7"/>
      <c r="Q32" s="75"/>
      <c r="R32" s="75"/>
      <c r="S32" s="7"/>
      <c r="T32" s="75"/>
      <c r="U32" s="37"/>
      <c r="V32" s="35">
        <v>2</v>
      </c>
      <c r="W32" s="37">
        <v>0</v>
      </c>
      <c r="X32" s="37">
        <v>1</v>
      </c>
      <c r="Y32" s="35" t="s">
        <v>16</v>
      </c>
      <c r="Z32" s="35">
        <v>3</v>
      </c>
      <c r="AA32" s="2" t="s">
        <v>108</v>
      </c>
      <c r="AB32" s="207" t="s">
        <v>109</v>
      </c>
      <c r="AC32" s="208"/>
      <c r="AD32" s="264"/>
      <c r="AE32" s="222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ht="15" customHeight="1" x14ac:dyDescent="0.3">
      <c r="A33" s="439" t="s">
        <v>54</v>
      </c>
      <c r="B33" s="440"/>
      <c r="C33" s="441"/>
      <c r="D33" s="79">
        <f>SUMIF(B17:B32,"k1",Z17:Z32)</f>
        <v>8</v>
      </c>
      <c r="E33" s="80"/>
      <c r="F33" s="80"/>
      <c r="G33" s="79">
        <f>SUMIF(B17:B32,"k2",Z17:Z32)</f>
        <v>2</v>
      </c>
      <c r="H33" s="80"/>
      <c r="I33" s="80"/>
      <c r="J33" s="79">
        <f>SUMIF(B17:B32,"k3",Z17:Z32)</f>
        <v>0</v>
      </c>
      <c r="K33" s="80"/>
      <c r="L33" s="80"/>
      <c r="M33" s="79">
        <f>SUMIF(B17:B32,"k4",Z17:Z32)</f>
        <v>2</v>
      </c>
      <c r="N33" s="80"/>
      <c r="O33" s="80"/>
      <c r="P33" s="79">
        <f>SUMIF(B17:B32,"k5",Z17:Z32)</f>
        <v>2</v>
      </c>
      <c r="Q33" s="80"/>
      <c r="R33" s="80"/>
      <c r="S33" s="79">
        <f>SUMIF(B17:B32,"k6",Z17:Z32)</f>
        <v>0</v>
      </c>
      <c r="T33" s="80"/>
      <c r="U33" s="80"/>
      <c r="V33" s="79">
        <f>SUMIF(B17:B32,"k7",Z17:Z32)</f>
        <v>3</v>
      </c>
      <c r="W33" s="80"/>
      <c r="X33" s="80"/>
      <c r="Y33" s="81"/>
      <c r="Z33" s="82">
        <f>SUM(D33:Y33)</f>
        <v>17</v>
      </c>
      <c r="AA33" s="139"/>
      <c r="AB33" s="139"/>
      <c r="AC33" s="140"/>
      <c r="AD33" s="260"/>
      <c r="AE33" s="222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ht="15" customHeight="1" x14ac:dyDescent="0.3">
      <c r="A34" s="468" t="s">
        <v>110</v>
      </c>
      <c r="B34" s="443"/>
      <c r="C34" s="444"/>
      <c r="D34" s="168">
        <f>SUMIF(B17:B32,"nk1",Z17:Z32)</f>
        <v>0</v>
      </c>
      <c r="E34" s="168"/>
      <c r="F34" s="169"/>
      <c r="G34" s="167">
        <f>SUMIF(B17:B32,"nk2",Z17:Z32)</f>
        <v>4</v>
      </c>
      <c r="H34" s="168"/>
      <c r="I34" s="169"/>
      <c r="J34" s="167">
        <f>SUMIF(B17:B32,"nk3",Z17:Z32)</f>
        <v>4</v>
      </c>
      <c r="K34" s="168"/>
      <c r="L34" s="169"/>
      <c r="M34" s="167">
        <f>SUMIF(B17:B32,"nk4",Z17:Z32)</f>
        <v>2</v>
      </c>
      <c r="N34" s="168"/>
      <c r="O34" s="169"/>
      <c r="P34" s="167">
        <f>SUMIF(B17:B32,"nk5",Z17:Z32)</f>
        <v>4</v>
      </c>
      <c r="Q34" s="168"/>
      <c r="R34" s="169"/>
      <c r="S34" s="167">
        <f>SUMIF(B17:B32,"nk6",Z17:Z32)</f>
        <v>0</v>
      </c>
      <c r="T34" s="168"/>
      <c r="U34" s="169"/>
      <c r="V34" s="168">
        <f>SUMIF(B17:B32,"nk7",Z17:Z32)</f>
        <v>3</v>
      </c>
      <c r="W34" s="168"/>
      <c r="X34" s="168"/>
      <c r="Y34" s="172"/>
      <c r="Z34" s="171">
        <f>SUM(D34:Y34)</f>
        <v>17</v>
      </c>
      <c r="AA34" s="139"/>
      <c r="AB34" s="139"/>
      <c r="AC34" s="140"/>
      <c r="AD34" s="260"/>
      <c r="AE34" s="222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ht="15" customHeight="1" x14ac:dyDescent="0.3">
      <c r="A35" s="141"/>
      <c r="B35" s="141"/>
      <c r="C35" s="139"/>
      <c r="D35" s="98"/>
      <c r="E35" s="98"/>
      <c r="F35" s="98"/>
      <c r="G35" s="98"/>
      <c r="H35" s="98"/>
      <c r="I35" s="98"/>
      <c r="J35" s="141"/>
      <c r="K35" s="141"/>
      <c r="L35" s="141"/>
      <c r="M35" s="141"/>
      <c r="N35" s="141"/>
      <c r="O35" s="141"/>
      <c r="P35" s="142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39"/>
      <c r="AB35" s="139"/>
      <c r="AC35" s="140"/>
      <c r="AD35" s="260"/>
      <c r="AE35" s="222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ht="33" customHeight="1" x14ac:dyDescent="0.3">
      <c r="A36" s="457" t="s">
        <v>111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222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30" customHeight="1" x14ac:dyDescent="0.3">
      <c r="A37" s="458" t="s">
        <v>331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239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</row>
    <row r="38" spans="1:52" ht="24.75" customHeight="1" thickBot="1" x14ac:dyDescent="0.35">
      <c r="A38" s="459" t="s">
        <v>112</v>
      </c>
      <c r="B38" s="460"/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239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</row>
    <row r="39" spans="1:52" s="287" customFormat="1" ht="24.75" customHeight="1" x14ac:dyDescent="0.3">
      <c r="A39" s="368" t="s">
        <v>19</v>
      </c>
      <c r="B39" s="350" t="s">
        <v>36</v>
      </c>
      <c r="C39" s="355" t="s">
        <v>113</v>
      </c>
      <c r="D39" s="202"/>
      <c r="E39" s="203"/>
      <c r="F39" s="204"/>
      <c r="G39" s="202">
        <v>1</v>
      </c>
      <c r="H39" s="203">
        <v>0</v>
      </c>
      <c r="I39" s="204">
        <v>3</v>
      </c>
      <c r="J39" s="202"/>
      <c r="K39" s="203"/>
      <c r="L39" s="204"/>
      <c r="M39" s="202"/>
      <c r="N39" s="203"/>
      <c r="O39" s="204"/>
      <c r="P39" s="202"/>
      <c r="Q39" s="203"/>
      <c r="R39" s="204"/>
      <c r="S39" s="202"/>
      <c r="T39" s="203"/>
      <c r="U39" s="204"/>
      <c r="V39" s="202"/>
      <c r="W39" s="203"/>
      <c r="X39" s="204"/>
      <c r="Y39" s="350" t="s">
        <v>16</v>
      </c>
      <c r="Z39" s="350">
        <v>5</v>
      </c>
      <c r="AA39" s="387" t="s">
        <v>332</v>
      </c>
      <c r="AB39" s="355" t="s">
        <v>114</v>
      </c>
      <c r="AC39" s="384" t="s">
        <v>21</v>
      </c>
      <c r="AD39" s="372"/>
      <c r="AE39" s="295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</row>
    <row r="40" spans="1:52" s="287" customFormat="1" ht="34.5" x14ac:dyDescent="0.3">
      <c r="A40" s="291" t="s">
        <v>19</v>
      </c>
      <c r="B40" s="292" t="s">
        <v>46</v>
      </c>
      <c r="C40" s="293" t="s">
        <v>115</v>
      </c>
      <c r="D40" s="202"/>
      <c r="E40" s="203"/>
      <c r="F40" s="204"/>
      <c r="G40" s="202"/>
      <c r="H40" s="203"/>
      <c r="I40" s="204"/>
      <c r="J40" s="202">
        <v>2</v>
      </c>
      <c r="K40" s="203">
        <v>0</v>
      </c>
      <c r="L40" s="204">
        <v>3</v>
      </c>
      <c r="M40" s="202"/>
      <c r="N40" s="203"/>
      <c r="O40" s="204"/>
      <c r="P40" s="202"/>
      <c r="Q40" s="203"/>
      <c r="R40" s="204"/>
      <c r="S40" s="202"/>
      <c r="T40" s="203"/>
      <c r="U40" s="204"/>
      <c r="V40" s="202"/>
      <c r="W40" s="203"/>
      <c r="X40" s="204"/>
      <c r="Y40" s="292" t="s">
        <v>24</v>
      </c>
      <c r="Z40" s="292">
        <v>5</v>
      </c>
      <c r="AA40" s="301" t="s">
        <v>116</v>
      </c>
      <c r="AB40" s="293" t="s">
        <v>117</v>
      </c>
      <c r="AC40" s="349" t="s">
        <v>334</v>
      </c>
      <c r="AD40" s="374"/>
      <c r="AE40" s="295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</row>
    <row r="41" spans="1:52" s="287" customFormat="1" ht="26" x14ac:dyDescent="0.3">
      <c r="A41" s="291" t="s">
        <v>19</v>
      </c>
      <c r="B41" s="292" t="s">
        <v>46</v>
      </c>
      <c r="C41" s="293" t="s">
        <v>118</v>
      </c>
      <c r="D41" s="202"/>
      <c r="E41" s="203"/>
      <c r="F41" s="204"/>
      <c r="G41" s="202"/>
      <c r="H41" s="203"/>
      <c r="I41" s="204"/>
      <c r="J41" s="202">
        <v>2</v>
      </c>
      <c r="K41" s="203">
        <v>0</v>
      </c>
      <c r="L41" s="204">
        <v>3</v>
      </c>
      <c r="M41" s="202"/>
      <c r="N41" s="203"/>
      <c r="O41" s="204"/>
      <c r="P41" s="202"/>
      <c r="Q41" s="203"/>
      <c r="R41" s="204"/>
      <c r="S41" s="202"/>
      <c r="T41" s="203"/>
      <c r="U41" s="204"/>
      <c r="V41" s="202"/>
      <c r="W41" s="203"/>
      <c r="X41" s="204"/>
      <c r="Y41" s="303" t="s">
        <v>24</v>
      </c>
      <c r="Z41" s="294">
        <v>5</v>
      </c>
      <c r="AA41" s="293" t="s">
        <v>119</v>
      </c>
      <c r="AB41" s="293" t="s">
        <v>120</v>
      </c>
      <c r="AC41" s="375" t="s">
        <v>121</v>
      </c>
      <c r="AD41" s="376"/>
      <c r="AE41" s="295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</row>
    <row r="42" spans="1:52" s="287" customFormat="1" ht="26" x14ac:dyDescent="0.3">
      <c r="A42" s="316" t="s">
        <v>19</v>
      </c>
      <c r="B42" s="317" t="s">
        <v>49</v>
      </c>
      <c r="C42" s="318" t="s">
        <v>122</v>
      </c>
      <c r="D42" s="202"/>
      <c r="E42" s="203"/>
      <c r="F42" s="204"/>
      <c r="G42" s="202"/>
      <c r="H42" s="203"/>
      <c r="I42" s="204"/>
      <c r="J42" s="202"/>
      <c r="K42" s="203"/>
      <c r="L42" s="204"/>
      <c r="M42" s="202">
        <v>4</v>
      </c>
      <c r="N42" s="203">
        <v>1</v>
      </c>
      <c r="O42" s="204">
        <v>1</v>
      </c>
      <c r="P42" s="202"/>
      <c r="Q42" s="203"/>
      <c r="R42" s="204"/>
      <c r="S42" s="202"/>
      <c r="T42" s="203"/>
      <c r="U42" s="204"/>
      <c r="V42" s="202"/>
      <c r="W42" s="203"/>
      <c r="X42" s="204"/>
      <c r="Y42" s="317" t="s">
        <v>24</v>
      </c>
      <c r="Z42" s="317">
        <v>6</v>
      </c>
      <c r="AA42" s="301" t="s">
        <v>64</v>
      </c>
      <c r="AB42" s="318" t="s">
        <v>123</v>
      </c>
      <c r="AC42" s="385" t="s">
        <v>115</v>
      </c>
      <c r="AD42" s="377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</row>
    <row r="43" spans="1:52" s="287" customFormat="1" ht="56.5" customHeight="1" x14ac:dyDescent="0.3">
      <c r="A43" s="359" t="s">
        <v>19</v>
      </c>
      <c r="B43" s="326" t="s">
        <v>69</v>
      </c>
      <c r="C43" s="360" t="s">
        <v>124</v>
      </c>
      <c r="D43" s="202"/>
      <c r="E43" s="203"/>
      <c r="F43" s="204"/>
      <c r="G43" s="202"/>
      <c r="H43" s="203"/>
      <c r="I43" s="204"/>
      <c r="J43" s="202"/>
      <c r="K43" s="203"/>
      <c r="L43" s="204"/>
      <c r="M43" s="202"/>
      <c r="N43" s="203"/>
      <c r="O43" s="204"/>
      <c r="P43" s="202">
        <v>2</v>
      </c>
      <c r="Q43" s="203">
        <v>2</v>
      </c>
      <c r="R43" s="204">
        <v>0</v>
      </c>
      <c r="S43" s="202"/>
      <c r="T43" s="203"/>
      <c r="U43" s="204"/>
      <c r="V43" s="202"/>
      <c r="W43" s="203"/>
      <c r="X43" s="204"/>
      <c r="Y43" s="326" t="s">
        <v>24</v>
      </c>
      <c r="Z43" s="326">
        <v>5</v>
      </c>
      <c r="AA43" s="301" t="s">
        <v>125</v>
      </c>
      <c r="AB43" s="360" t="s">
        <v>126</v>
      </c>
      <c r="AC43" s="378" t="s">
        <v>127</v>
      </c>
      <c r="AD43" s="379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</row>
    <row r="44" spans="1:52" s="287" customFormat="1" ht="24.75" customHeight="1" x14ac:dyDescent="0.3">
      <c r="A44" s="359" t="s">
        <v>19</v>
      </c>
      <c r="B44" s="326" t="s">
        <v>69</v>
      </c>
      <c r="C44" s="360" t="s">
        <v>128</v>
      </c>
      <c r="D44" s="202"/>
      <c r="E44" s="203"/>
      <c r="F44" s="204"/>
      <c r="G44" s="202"/>
      <c r="H44" s="203"/>
      <c r="I44" s="204"/>
      <c r="J44" s="202"/>
      <c r="K44" s="203"/>
      <c r="L44" s="204"/>
      <c r="M44" s="202"/>
      <c r="N44" s="203"/>
      <c r="O44" s="204"/>
      <c r="P44" s="202">
        <v>0</v>
      </c>
      <c r="Q44" s="203">
        <v>0</v>
      </c>
      <c r="R44" s="204">
        <v>4</v>
      </c>
      <c r="S44" s="202"/>
      <c r="T44" s="203"/>
      <c r="U44" s="204"/>
      <c r="V44" s="202"/>
      <c r="W44" s="203"/>
      <c r="X44" s="204"/>
      <c r="Y44" s="326" t="s">
        <v>16</v>
      </c>
      <c r="Z44" s="386">
        <v>4</v>
      </c>
      <c r="AA44" s="301" t="s">
        <v>129</v>
      </c>
      <c r="AB44" s="301" t="s">
        <v>130</v>
      </c>
      <c r="AC44" s="388" t="s">
        <v>47</v>
      </c>
      <c r="AD44" s="380"/>
      <c r="AE44" s="295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</row>
    <row r="45" spans="1:52" s="287" customFormat="1" ht="24.75" customHeight="1" x14ac:dyDescent="0.3">
      <c r="A45" s="359" t="s">
        <v>19</v>
      </c>
      <c r="B45" s="326" t="s">
        <v>69</v>
      </c>
      <c r="C45" s="360" t="s">
        <v>131</v>
      </c>
      <c r="D45" s="202"/>
      <c r="E45" s="203"/>
      <c r="F45" s="204"/>
      <c r="G45" s="202"/>
      <c r="H45" s="203"/>
      <c r="I45" s="204"/>
      <c r="J45" s="202"/>
      <c r="K45" s="203"/>
      <c r="L45" s="204"/>
      <c r="M45" s="202"/>
      <c r="N45" s="203"/>
      <c r="O45" s="204"/>
      <c r="P45" s="202">
        <v>3</v>
      </c>
      <c r="Q45" s="203">
        <v>0</v>
      </c>
      <c r="R45" s="204">
        <v>0</v>
      </c>
      <c r="S45" s="202"/>
      <c r="T45" s="203"/>
      <c r="U45" s="204"/>
      <c r="V45" s="202"/>
      <c r="W45" s="203"/>
      <c r="X45" s="204"/>
      <c r="Y45" s="386" t="s">
        <v>24</v>
      </c>
      <c r="Z45" s="325">
        <v>3</v>
      </c>
      <c r="AA45" s="301" t="s">
        <v>132</v>
      </c>
      <c r="AB45" s="360" t="s">
        <v>133</v>
      </c>
      <c r="AC45" s="388" t="s">
        <v>47</v>
      </c>
      <c r="AD45" s="381"/>
      <c r="AE45" s="295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</row>
    <row r="46" spans="1:52" s="287" customFormat="1" ht="39.65" customHeight="1" x14ac:dyDescent="0.3">
      <c r="A46" s="291" t="s">
        <v>19</v>
      </c>
      <c r="B46" s="292" t="s">
        <v>73</v>
      </c>
      <c r="C46" s="293" t="s">
        <v>134</v>
      </c>
      <c r="D46" s="202"/>
      <c r="E46" s="203"/>
      <c r="F46" s="204"/>
      <c r="G46" s="202"/>
      <c r="H46" s="203"/>
      <c r="I46" s="204"/>
      <c r="J46" s="202"/>
      <c r="K46" s="203"/>
      <c r="L46" s="204"/>
      <c r="M46" s="202"/>
      <c r="N46" s="203"/>
      <c r="O46" s="204"/>
      <c r="P46" s="202"/>
      <c r="Q46" s="203"/>
      <c r="R46" s="204"/>
      <c r="S46" s="202"/>
      <c r="T46" s="203"/>
      <c r="U46" s="204"/>
      <c r="V46" s="202">
        <v>3</v>
      </c>
      <c r="W46" s="203">
        <v>0</v>
      </c>
      <c r="X46" s="204">
        <v>2</v>
      </c>
      <c r="Y46" s="292" t="s">
        <v>24</v>
      </c>
      <c r="Z46" s="292">
        <v>5</v>
      </c>
      <c r="AA46" s="301" t="s">
        <v>333</v>
      </c>
      <c r="AB46" s="293" t="s">
        <v>135</v>
      </c>
      <c r="AC46" s="305" t="s">
        <v>136</v>
      </c>
      <c r="AD46" s="382"/>
      <c r="AE46" s="295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</row>
    <row r="47" spans="1:52" ht="15" customHeight="1" x14ac:dyDescent="0.3">
      <c r="A47" s="461" t="s">
        <v>54</v>
      </c>
      <c r="B47" s="440"/>
      <c r="C47" s="440"/>
      <c r="D47" s="158">
        <f>SUMIF(B39:B46,"k1",Z39:Z46)</f>
        <v>0</v>
      </c>
      <c r="E47" s="159"/>
      <c r="F47" s="160"/>
      <c r="G47" s="158">
        <f>SUMIF(B39:B46,"k2",Z39:Z46)</f>
        <v>5</v>
      </c>
      <c r="H47" s="159"/>
      <c r="I47" s="160"/>
      <c r="J47" s="158">
        <f>SUMIF(B39:B46,"k3",Z39:Z46)</f>
        <v>10</v>
      </c>
      <c r="K47" s="159"/>
      <c r="L47" s="160"/>
      <c r="M47" s="158">
        <f>SUMIF(B39:B46,"k4",Z39:Z46)</f>
        <v>6</v>
      </c>
      <c r="N47" s="159"/>
      <c r="O47" s="160"/>
      <c r="P47" s="158">
        <f>SUMIF(B39:B46,"k5",Z39:Z46)</f>
        <v>12</v>
      </c>
      <c r="Q47" s="159"/>
      <c r="R47" s="160"/>
      <c r="S47" s="158">
        <f>SUMIF(B39:B46,"k6",Z39:Z46)</f>
        <v>0</v>
      </c>
      <c r="T47" s="159"/>
      <c r="U47" s="160"/>
      <c r="V47" s="159">
        <f>SUMIF(B39:B46,"k7",Z39:Z46)</f>
        <v>5</v>
      </c>
      <c r="W47" s="159"/>
      <c r="X47" s="159"/>
      <c r="Y47" s="173"/>
      <c r="Z47" s="161">
        <f>SUM(D47:Y47)</f>
        <v>38</v>
      </c>
      <c r="AA47" s="139"/>
      <c r="AB47" s="139"/>
      <c r="AC47" s="140"/>
      <c r="AD47" s="267"/>
      <c r="AE47" s="222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15" customHeight="1" x14ac:dyDescent="0.3">
      <c r="A48" s="462" t="s">
        <v>55</v>
      </c>
      <c r="B48" s="443"/>
      <c r="C48" s="443"/>
      <c r="D48" s="174">
        <f>SUMIF(B39:B46,"nk1",Z39:Z46)</f>
        <v>0</v>
      </c>
      <c r="E48" s="175"/>
      <c r="F48" s="176"/>
      <c r="G48" s="174">
        <f>SUMIF(B39:B46,"nk2",Z39:Z46)</f>
        <v>0</v>
      </c>
      <c r="H48" s="175"/>
      <c r="I48" s="176"/>
      <c r="J48" s="174">
        <f>SUMIF(B39:B46,"nk3",Z39:Z46)</f>
        <v>0</v>
      </c>
      <c r="K48" s="175"/>
      <c r="L48" s="176"/>
      <c r="M48" s="174">
        <f>SUMIF(B39:B46,"nk4",Z39:Z46)</f>
        <v>0</v>
      </c>
      <c r="N48" s="175"/>
      <c r="O48" s="176"/>
      <c r="P48" s="174">
        <f>SUMIF(B39:B46,"nk5",Z39:Z46)</f>
        <v>0</v>
      </c>
      <c r="Q48" s="175"/>
      <c r="R48" s="176"/>
      <c r="S48" s="174">
        <f>SUMIF(B39:B46,"nk6",Z39:Z46)</f>
        <v>0</v>
      </c>
      <c r="T48" s="175"/>
      <c r="U48" s="176"/>
      <c r="V48" s="174">
        <f>SUMIF(B39:B46,"nk7",Z39:Z46)</f>
        <v>0</v>
      </c>
      <c r="W48" s="175"/>
      <c r="X48" s="176"/>
      <c r="Y48" s="177"/>
      <c r="Z48" s="178">
        <f>SUM(D48:Y48)</f>
        <v>0</v>
      </c>
      <c r="AA48" s="139"/>
      <c r="AB48" s="139"/>
      <c r="AC48" s="140"/>
      <c r="AD48" s="267"/>
      <c r="AE48" s="222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15" customHeight="1" thickBot="1" x14ac:dyDescent="0.35">
      <c r="A49" s="154"/>
      <c r="B49" s="141"/>
      <c r="C49" s="139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141"/>
      <c r="AA49" s="139"/>
      <c r="AB49" s="139"/>
      <c r="AC49" s="140"/>
      <c r="AD49" s="267"/>
      <c r="AE49" s="222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24.75" customHeight="1" thickBot="1" x14ac:dyDescent="0.35">
      <c r="A50" s="459" t="s">
        <v>137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239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</row>
    <row r="51" spans="1:52" ht="24.75" customHeight="1" x14ac:dyDescent="0.3">
      <c r="A51" s="136" t="s">
        <v>19</v>
      </c>
      <c r="B51" s="38" t="s">
        <v>20</v>
      </c>
      <c r="C51" s="41" t="s">
        <v>138</v>
      </c>
      <c r="D51" s="38">
        <v>0</v>
      </c>
      <c r="E51" s="40">
        <v>0</v>
      </c>
      <c r="F51" s="23">
        <v>2</v>
      </c>
      <c r="G51" s="38"/>
      <c r="H51" s="40"/>
      <c r="I51" s="40"/>
      <c r="J51" s="38"/>
      <c r="K51" s="40"/>
      <c r="L51" s="40"/>
      <c r="M51" s="38"/>
      <c r="N51" s="40"/>
      <c r="O51" s="40"/>
      <c r="P51" s="38"/>
      <c r="Q51" s="40"/>
      <c r="R51" s="40"/>
      <c r="S51" s="38"/>
      <c r="T51" s="40"/>
      <c r="U51" s="40"/>
      <c r="V51" s="38"/>
      <c r="W51" s="40"/>
      <c r="X51" s="40"/>
      <c r="Y51" s="38" t="s">
        <v>16</v>
      </c>
      <c r="Z51" s="38">
        <v>2</v>
      </c>
      <c r="AA51" s="41" t="s">
        <v>139</v>
      </c>
      <c r="AB51" s="41" t="s">
        <v>140</v>
      </c>
      <c r="AC51" s="117"/>
      <c r="AD51" s="245"/>
      <c r="AE51" s="222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s="287" customFormat="1" ht="24.75" customHeight="1" x14ac:dyDescent="0.3">
      <c r="A52" s="316" t="s">
        <v>19</v>
      </c>
      <c r="B52" s="350" t="s">
        <v>20</v>
      </c>
      <c r="C52" s="318" t="s">
        <v>141</v>
      </c>
      <c r="D52" s="35">
        <v>1</v>
      </c>
      <c r="E52" s="37">
        <v>0</v>
      </c>
      <c r="F52" s="37">
        <v>3</v>
      </c>
      <c r="G52" s="35"/>
      <c r="H52" s="37"/>
      <c r="I52" s="37"/>
      <c r="J52" s="35"/>
      <c r="K52" s="37"/>
      <c r="L52" s="37"/>
      <c r="M52" s="35"/>
      <c r="N52" s="37"/>
      <c r="O52" s="37"/>
      <c r="P52" s="35"/>
      <c r="Q52" s="37"/>
      <c r="R52" s="37"/>
      <c r="S52" s="35"/>
      <c r="T52" s="37"/>
      <c r="U52" s="37"/>
      <c r="V52" s="35"/>
      <c r="W52" s="37"/>
      <c r="X52" s="37"/>
      <c r="Y52" s="317" t="s">
        <v>24</v>
      </c>
      <c r="Z52" s="317">
        <v>5</v>
      </c>
      <c r="AA52" s="318" t="s">
        <v>142</v>
      </c>
      <c r="AB52" s="318" t="s">
        <v>143</v>
      </c>
      <c r="AC52" s="389"/>
      <c r="AD52" s="387"/>
      <c r="AE52" s="295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</row>
    <row r="53" spans="1:52" s="287" customFormat="1" ht="24.75" customHeight="1" x14ac:dyDescent="0.3">
      <c r="A53" s="291" t="s">
        <v>19</v>
      </c>
      <c r="B53" s="292" t="s">
        <v>36</v>
      </c>
      <c r="C53" s="293" t="s">
        <v>144</v>
      </c>
      <c r="D53" s="35"/>
      <c r="E53" s="37"/>
      <c r="F53" s="37"/>
      <c r="G53" s="35">
        <v>1</v>
      </c>
      <c r="H53" s="37">
        <v>0</v>
      </c>
      <c r="I53" s="37">
        <v>3</v>
      </c>
      <c r="J53" s="35"/>
      <c r="K53" s="37"/>
      <c r="L53" s="37"/>
      <c r="M53" s="35"/>
      <c r="N53" s="37"/>
      <c r="O53" s="37"/>
      <c r="P53" s="35"/>
      <c r="Q53" s="37"/>
      <c r="R53" s="37"/>
      <c r="S53" s="35"/>
      <c r="T53" s="37"/>
      <c r="U53" s="37"/>
      <c r="V53" s="35"/>
      <c r="W53" s="37"/>
      <c r="X53" s="37"/>
      <c r="Y53" s="292" t="s">
        <v>24</v>
      </c>
      <c r="Z53" s="292">
        <v>5</v>
      </c>
      <c r="AA53" s="360" t="s">
        <v>142</v>
      </c>
      <c r="AB53" s="318" t="s">
        <v>145</v>
      </c>
      <c r="AC53" s="362" t="s">
        <v>141</v>
      </c>
      <c r="AD53" s="390"/>
      <c r="AE53" s="295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</row>
    <row r="54" spans="1:52" ht="43.9" customHeight="1" x14ac:dyDescent="0.3">
      <c r="A54" s="145" t="s">
        <v>19</v>
      </c>
      <c r="B54" s="14" t="s">
        <v>36</v>
      </c>
      <c r="C54" s="15" t="s">
        <v>146</v>
      </c>
      <c r="D54" s="35"/>
      <c r="E54" s="37"/>
      <c r="F54" s="37"/>
      <c r="G54" s="35">
        <v>0</v>
      </c>
      <c r="H54" s="37">
        <v>0</v>
      </c>
      <c r="I54" s="37">
        <v>2</v>
      </c>
      <c r="J54" s="35"/>
      <c r="K54" s="37"/>
      <c r="L54" s="37"/>
      <c r="M54" s="35"/>
      <c r="N54" s="37"/>
      <c r="O54" s="37"/>
      <c r="P54" s="35"/>
      <c r="Q54" s="37"/>
      <c r="R54" s="37"/>
      <c r="S54" s="35"/>
      <c r="T54" s="37"/>
      <c r="U54" s="37"/>
      <c r="V54" s="35"/>
      <c r="W54" s="37"/>
      <c r="X54" s="37"/>
      <c r="Y54" s="35" t="s">
        <v>16</v>
      </c>
      <c r="Z54" s="35">
        <v>2</v>
      </c>
      <c r="AA54" s="1" t="s">
        <v>147</v>
      </c>
      <c r="AB54" s="2" t="s">
        <v>148</v>
      </c>
      <c r="AC54" s="112" t="s">
        <v>149</v>
      </c>
      <c r="AD54" s="265"/>
      <c r="AE54" s="222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24.75" customHeight="1" x14ac:dyDescent="0.3">
      <c r="A55" s="138" t="s">
        <v>19</v>
      </c>
      <c r="B55" s="7" t="s">
        <v>46</v>
      </c>
      <c r="C55" s="2" t="s">
        <v>150</v>
      </c>
      <c r="D55" s="7"/>
      <c r="E55" s="75"/>
      <c r="F55" s="75"/>
      <c r="G55" s="7"/>
      <c r="H55" s="75"/>
      <c r="I55" s="75"/>
      <c r="J55" s="42">
        <v>2</v>
      </c>
      <c r="K55" s="53">
        <v>1</v>
      </c>
      <c r="L55" s="53">
        <v>2</v>
      </c>
      <c r="M55" s="7"/>
      <c r="N55" s="75"/>
      <c r="O55" s="75"/>
      <c r="P55" s="7"/>
      <c r="Q55" s="75"/>
      <c r="R55" s="75"/>
      <c r="S55" s="7"/>
      <c r="T55" s="75"/>
      <c r="U55" s="75"/>
      <c r="V55" s="7"/>
      <c r="W55" s="75"/>
      <c r="X55" s="75"/>
      <c r="Y55" s="7" t="s">
        <v>24</v>
      </c>
      <c r="Z55" s="7">
        <v>6</v>
      </c>
      <c r="AA55" s="2" t="s">
        <v>151</v>
      </c>
      <c r="AB55" s="2" t="s">
        <v>152</v>
      </c>
      <c r="AC55" s="117" t="s">
        <v>144</v>
      </c>
      <c r="AD55" s="265"/>
      <c r="AE55" s="222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24.75" customHeight="1" x14ac:dyDescent="0.3">
      <c r="A56" s="138" t="s">
        <v>19</v>
      </c>
      <c r="B56" s="7" t="s">
        <v>49</v>
      </c>
      <c r="C56" s="2" t="s">
        <v>153</v>
      </c>
      <c r="D56" s="7"/>
      <c r="E56" s="75"/>
      <c r="F56" s="75"/>
      <c r="G56" s="7"/>
      <c r="H56" s="75"/>
      <c r="I56" s="75"/>
      <c r="J56" s="7"/>
      <c r="K56" s="75"/>
      <c r="L56" s="75"/>
      <c r="M56" s="7">
        <v>0</v>
      </c>
      <c r="N56" s="75">
        <v>0</v>
      </c>
      <c r="O56" s="75">
        <v>3</v>
      </c>
      <c r="P56" s="7"/>
      <c r="Q56" s="75"/>
      <c r="R56" s="75"/>
      <c r="S56" s="7"/>
      <c r="T56" s="75"/>
      <c r="U56" s="75"/>
      <c r="V56" s="7"/>
      <c r="W56" s="75"/>
      <c r="X56" s="75"/>
      <c r="Y56" s="7" t="s">
        <v>16</v>
      </c>
      <c r="Z56" s="7">
        <v>4</v>
      </c>
      <c r="AA56" s="2" t="s">
        <v>151</v>
      </c>
      <c r="AB56" s="2" t="s">
        <v>154</v>
      </c>
      <c r="AC56" s="118" t="s">
        <v>150</v>
      </c>
      <c r="AD56" s="45"/>
      <c r="AE56" s="222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s="219" customFormat="1" ht="23.5" customHeight="1" x14ac:dyDescent="0.3">
      <c r="A57" s="137" t="s">
        <v>19</v>
      </c>
      <c r="B57" s="42" t="s">
        <v>155</v>
      </c>
      <c r="C57" s="44" t="s">
        <v>156</v>
      </c>
      <c r="D57" s="42"/>
      <c r="E57" s="64"/>
      <c r="F57" s="53"/>
      <c r="G57" s="42"/>
      <c r="H57" s="53"/>
      <c r="I57" s="53"/>
      <c r="J57" s="42"/>
      <c r="K57" s="53"/>
      <c r="L57" s="53"/>
      <c r="M57" s="42"/>
      <c r="N57" s="53"/>
      <c r="O57" s="53"/>
      <c r="P57" s="42"/>
      <c r="Q57" s="53"/>
      <c r="R57" s="53"/>
      <c r="S57" s="42">
        <v>2</v>
      </c>
      <c r="T57" s="53">
        <v>0</v>
      </c>
      <c r="U57" s="53">
        <v>2</v>
      </c>
      <c r="V57" s="42"/>
      <c r="W57" s="53"/>
      <c r="X57" s="53"/>
      <c r="Y57" s="42" t="s">
        <v>24</v>
      </c>
      <c r="Z57" s="42">
        <v>5</v>
      </c>
      <c r="AA57" s="44" t="s">
        <v>79</v>
      </c>
      <c r="AB57" s="44" t="s">
        <v>157</v>
      </c>
      <c r="AC57" s="113" t="s">
        <v>150</v>
      </c>
      <c r="AD57" s="268"/>
      <c r="AE57" s="254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</row>
    <row r="58" spans="1:52" ht="24.75" customHeight="1" x14ac:dyDescent="0.3">
      <c r="A58" s="138" t="s">
        <v>19</v>
      </c>
      <c r="B58" s="7" t="s">
        <v>155</v>
      </c>
      <c r="C58" s="2" t="s">
        <v>158</v>
      </c>
      <c r="D58" s="7"/>
      <c r="E58" s="75"/>
      <c r="F58" s="75"/>
      <c r="G58" s="7"/>
      <c r="H58" s="75"/>
      <c r="I58" s="75"/>
      <c r="J58" s="7"/>
      <c r="K58" s="75"/>
      <c r="L58" s="75"/>
      <c r="M58" s="4"/>
      <c r="N58" s="104"/>
      <c r="O58" s="104"/>
      <c r="P58" s="7"/>
      <c r="Q58" s="75"/>
      <c r="R58" s="75"/>
      <c r="S58" s="7">
        <v>3</v>
      </c>
      <c r="T58" s="75">
        <v>0</v>
      </c>
      <c r="U58" s="75">
        <v>0</v>
      </c>
      <c r="V58" s="4"/>
      <c r="W58" s="104"/>
      <c r="X58" s="104"/>
      <c r="Y58" s="7" t="s">
        <v>24</v>
      </c>
      <c r="Z58" s="7">
        <v>3</v>
      </c>
      <c r="AA58" s="2" t="s">
        <v>151</v>
      </c>
      <c r="AB58" s="2" t="s">
        <v>159</v>
      </c>
      <c r="AC58" s="179" t="s">
        <v>150</v>
      </c>
      <c r="AD58" s="269"/>
      <c r="AE58" s="222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ht="15" customHeight="1" x14ac:dyDescent="0.3">
      <c r="A59" s="463" t="s">
        <v>54</v>
      </c>
      <c r="B59" s="440"/>
      <c r="C59" s="440"/>
      <c r="D59" s="83">
        <f>SUMIF(B51:B58,"k1",Z51:Z58)</f>
        <v>7</v>
      </c>
      <c r="E59" s="17"/>
      <c r="F59" s="18"/>
      <c r="G59" s="83">
        <f>SUMIF(B51:B58,"k2",Z51:Z58)</f>
        <v>7</v>
      </c>
      <c r="H59" s="17"/>
      <c r="I59" s="18"/>
      <c r="J59" s="83">
        <f>SUMIF(B51:B58,"k3",Z51:Z58)</f>
        <v>6</v>
      </c>
      <c r="K59" s="17"/>
      <c r="L59" s="18"/>
      <c r="M59" s="83">
        <f>SUMIF(B51:B58,"k4",Z51:Z58)</f>
        <v>4</v>
      </c>
      <c r="N59" s="17"/>
      <c r="O59" s="18"/>
      <c r="P59" s="83">
        <f>SUMIF(B51:B58,"k5",Z51:Z58)</f>
        <v>0</v>
      </c>
      <c r="Q59" s="17"/>
      <c r="R59" s="18"/>
      <c r="S59" s="83">
        <f>SUMIF(B51:B58,"k6",Z51:Z58)</f>
        <v>8</v>
      </c>
      <c r="T59" s="17"/>
      <c r="U59" s="18"/>
      <c r="V59" s="83">
        <f>SUMIF(B51:B58,"k7",Z51:Z58)</f>
        <v>0</v>
      </c>
      <c r="W59" s="17"/>
      <c r="X59" s="18"/>
      <c r="Y59" s="19"/>
      <c r="Z59" s="20">
        <f>SUM(D59:Y59)</f>
        <v>32</v>
      </c>
      <c r="AA59" s="139"/>
      <c r="AB59" s="139"/>
      <c r="AC59" s="140"/>
      <c r="AD59" s="267"/>
      <c r="AE59" s="222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ht="15" customHeight="1" x14ac:dyDescent="0.3">
      <c r="A60" s="456" t="s">
        <v>55</v>
      </c>
      <c r="B60" s="443"/>
      <c r="C60" s="444"/>
      <c r="D60" s="17">
        <f>SUMIF(B51:B58,"nk1",Z51:Z58)</f>
        <v>0</v>
      </c>
      <c r="E60" s="17"/>
      <c r="F60" s="18"/>
      <c r="G60" s="83">
        <f>SUMIF(B51:B58,"nk2",Z51:Z58)</f>
        <v>0</v>
      </c>
      <c r="H60" s="17"/>
      <c r="I60" s="18"/>
      <c r="J60" s="83">
        <f>SUMIF(B51:B58,"nk3",Z51:Z58)</f>
        <v>0</v>
      </c>
      <c r="K60" s="17"/>
      <c r="L60" s="18"/>
      <c r="M60" s="83">
        <f>SUMIF(B51:B58,"nk4",Z51:Z58)</f>
        <v>0</v>
      </c>
      <c r="N60" s="17"/>
      <c r="O60" s="18"/>
      <c r="P60" s="83">
        <f>SUMIF(B51:B58,"nk5",Z51:Z58)</f>
        <v>0</v>
      </c>
      <c r="Q60" s="17"/>
      <c r="R60" s="18"/>
      <c r="S60" s="83">
        <f>SUMIF(B51:B58,"nk6",Z51:Z58)</f>
        <v>0</v>
      </c>
      <c r="T60" s="17"/>
      <c r="U60" s="18"/>
      <c r="V60" s="83">
        <f>SUMIF(B51:B58,"nk7",Z51:Z58)</f>
        <v>0</v>
      </c>
      <c r="W60" s="17"/>
      <c r="X60" s="18"/>
      <c r="Y60" s="19"/>
      <c r="Z60" s="20">
        <f>SUM(D60:Y60)</f>
        <v>0</v>
      </c>
      <c r="AA60" s="139"/>
      <c r="AB60" s="139"/>
      <c r="AC60" s="140"/>
      <c r="AD60" s="267"/>
      <c r="AE60" s="222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ht="13.5" thickBot="1" x14ac:dyDescent="0.35">
      <c r="A61" s="98"/>
      <c r="B61" s="98"/>
      <c r="C61" s="139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141"/>
      <c r="AA61" s="139"/>
      <c r="AB61" s="139"/>
      <c r="AC61" s="140"/>
      <c r="AD61" s="267"/>
      <c r="AE61" s="222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24.75" customHeight="1" thickBot="1" x14ac:dyDescent="0.35">
      <c r="A62" s="469" t="s">
        <v>160</v>
      </c>
      <c r="B62" s="470"/>
      <c r="C62" s="47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70"/>
      <c r="Z62" s="470"/>
      <c r="AA62" s="470"/>
      <c r="AB62" s="470"/>
      <c r="AC62" s="460"/>
      <c r="AD62" s="460"/>
      <c r="AE62" s="239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</row>
    <row r="63" spans="1:52" s="287" customFormat="1" ht="57" customHeight="1" x14ac:dyDescent="0.3">
      <c r="A63" s="404" t="s">
        <v>19</v>
      </c>
      <c r="B63" s="404" t="s">
        <v>49</v>
      </c>
      <c r="C63" s="395" t="s">
        <v>161</v>
      </c>
      <c r="D63" s="75"/>
      <c r="E63" s="75"/>
      <c r="F63" s="75"/>
      <c r="G63" s="7"/>
      <c r="H63" s="75"/>
      <c r="I63" s="75"/>
      <c r="J63" s="7"/>
      <c r="K63" s="75"/>
      <c r="L63" s="75"/>
      <c r="M63" s="7">
        <v>3</v>
      </c>
      <c r="N63" s="75">
        <v>0</v>
      </c>
      <c r="O63" s="75">
        <v>2</v>
      </c>
      <c r="P63" s="7"/>
      <c r="Q63" s="75"/>
      <c r="R63" s="75"/>
      <c r="S63" s="7"/>
      <c r="T63" s="75"/>
      <c r="U63" s="75"/>
      <c r="V63" s="7"/>
      <c r="W63" s="75"/>
      <c r="X63" s="75"/>
      <c r="Y63" s="404" t="s">
        <v>24</v>
      </c>
      <c r="Z63" s="404">
        <v>5</v>
      </c>
      <c r="AA63" s="395" t="s">
        <v>162</v>
      </c>
      <c r="AB63" s="395" t="s">
        <v>163</v>
      </c>
      <c r="AC63" s="423" t="s">
        <v>335</v>
      </c>
      <c r="AD63" s="372"/>
      <c r="AE63" s="392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</row>
    <row r="64" spans="1:52" ht="56.25" customHeight="1" x14ac:dyDescent="0.3">
      <c r="A64" s="136" t="s">
        <v>19</v>
      </c>
      <c r="B64" s="38" t="s">
        <v>49</v>
      </c>
      <c r="C64" s="422" t="s">
        <v>164</v>
      </c>
      <c r="D64" s="7"/>
      <c r="E64" s="75"/>
      <c r="F64" s="75"/>
      <c r="G64" s="7"/>
      <c r="H64" s="75"/>
      <c r="I64" s="75"/>
      <c r="J64" s="7"/>
      <c r="K64" s="75"/>
      <c r="L64" s="75"/>
      <c r="M64" s="7">
        <v>2</v>
      </c>
      <c r="N64" s="75">
        <v>0</v>
      </c>
      <c r="O64" s="75">
        <v>2</v>
      </c>
      <c r="P64" s="7"/>
      <c r="Q64" s="75"/>
      <c r="R64" s="75"/>
      <c r="S64" s="7"/>
      <c r="T64" s="75"/>
      <c r="U64" s="75"/>
      <c r="V64" s="7"/>
      <c r="W64" s="75"/>
      <c r="X64" s="78"/>
      <c r="Y64" s="38" t="s">
        <v>24</v>
      </c>
      <c r="Z64" s="424">
        <v>5</v>
      </c>
      <c r="AA64" s="41" t="s">
        <v>165</v>
      </c>
      <c r="AB64" s="41" t="s">
        <v>166</v>
      </c>
      <c r="AC64" s="129" t="s">
        <v>167</v>
      </c>
      <c r="AD64" s="265"/>
      <c r="AE64" s="279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</row>
    <row r="65" spans="1:52" ht="24.75" customHeight="1" x14ac:dyDescent="0.3">
      <c r="A65" s="146" t="s">
        <v>19</v>
      </c>
      <c r="B65" s="35" t="s">
        <v>69</v>
      </c>
      <c r="C65" s="2" t="s">
        <v>168</v>
      </c>
      <c r="D65" s="7"/>
      <c r="E65" s="75"/>
      <c r="F65" s="75"/>
      <c r="G65" s="7"/>
      <c r="H65" s="75"/>
      <c r="I65" s="75"/>
      <c r="J65" s="7"/>
      <c r="K65" s="75"/>
      <c r="L65" s="75"/>
      <c r="M65" s="7"/>
      <c r="N65" s="75"/>
      <c r="O65" s="75"/>
      <c r="P65" s="7">
        <v>2</v>
      </c>
      <c r="Q65" s="75">
        <v>2</v>
      </c>
      <c r="R65" s="75">
        <v>0</v>
      </c>
      <c r="S65" s="7"/>
      <c r="T65" s="75"/>
      <c r="U65" s="75"/>
      <c r="V65" s="7"/>
      <c r="W65" s="75"/>
      <c r="X65" s="78"/>
      <c r="Y65" s="7" t="s">
        <v>24</v>
      </c>
      <c r="Z65" s="7">
        <v>5</v>
      </c>
      <c r="AA65" s="2" t="s">
        <v>169</v>
      </c>
      <c r="AB65" s="21" t="s">
        <v>170</v>
      </c>
      <c r="AC65" s="122" t="s">
        <v>115</v>
      </c>
      <c r="AD65" s="266"/>
      <c r="AE65" s="279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</row>
    <row r="66" spans="1:52" s="219" customFormat="1" ht="62.25" customHeight="1" x14ac:dyDescent="0.3">
      <c r="A66" s="100" t="s">
        <v>19</v>
      </c>
      <c r="B66" s="215" t="s">
        <v>155</v>
      </c>
      <c r="C66" s="46" t="s">
        <v>171</v>
      </c>
      <c r="D66" s="7"/>
      <c r="E66" s="75"/>
      <c r="F66" s="75"/>
      <c r="G66" s="7"/>
      <c r="H66" s="75"/>
      <c r="I66" s="75"/>
      <c r="J66" s="7"/>
      <c r="K66" s="75"/>
      <c r="L66" s="75"/>
      <c r="M66" s="7"/>
      <c r="N66" s="75"/>
      <c r="O66" s="75"/>
      <c r="P66" s="7"/>
      <c r="Q66" s="75"/>
      <c r="R66" s="75"/>
      <c r="S66" s="7">
        <v>3</v>
      </c>
      <c r="T66" s="75">
        <v>0</v>
      </c>
      <c r="U66" s="75">
        <v>1</v>
      </c>
      <c r="V66" s="7"/>
      <c r="W66" s="75"/>
      <c r="X66" s="78"/>
      <c r="Y66" s="229" t="s">
        <v>24</v>
      </c>
      <c r="Z66" s="215">
        <v>5</v>
      </c>
      <c r="AA66" s="47" t="s">
        <v>172</v>
      </c>
      <c r="AB66" s="46" t="s">
        <v>173</v>
      </c>
      <c r="AC66" s="130" t="s">
        <v>174</v>
      </c>
      <c r="AD66" s="270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</row>
    <row r="67" spans="1:52" s="290" customFormat="1" ht="24.75" customHeight="1" x14ac:dyDescent="0.3">
      <c r="A67" s="352" t="s">
        <v>19</v>
      </c>
      <c r="B67" s="353" t="s">
        <v>155</v>
      </c>
      <c r="C67" s="391" t="s">
        <v>175</v>
      </c>
      <c r="D67" s="7"/>
      <c r="E67" s="75"/>
      <c r="F67" s="75"/>
      <c r="G67" s="7"/>
      <c r="H67" s="75"/>
      <c r="I67" s="75"/>
      <c r="J67" s="7"/>
      <c r="K67" s="75"/>
      <c r="L67" s="75"/>
      <c r="M67" s="7"/>
      <c r="N67" s="75"/>
      <c r="O67" s="75"/>
      <c r="P67" s="7"/>
      <c r="Q67" s="75"/>
      <c r="R67" s="75"/>
      <c r="S67" s="7">
        <v>4</v>
      </c>
      <c r="T67" s="75">
        <v>1</v>
      </c>
      <c r="U67" s="75">
        <v>0</v>
      </c>
      <c r="V67" s="7"/>
      <c r="W67" s="75"/>
      <c r="X67" s="78"/>
      <c r="Y67" s="354" t="s">
        <v>24</v>
      </c>
      <c r="Z67" s="353">
        <v>5</v>
      </c>
      <c r="AA67" s="371" t="s">
        <v>165</v>
      </c>
      <c r="AB67" s="371" t="s">
        <v>176</v>
      </c>
      <c r="AC67" s="349" t="s">
        <v>47</v>
      </c>
      <c r="AD67" s="383"/>
      <c r="AE67" s="299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</row>
    <row r="68" spans="1:52" s="238" customFormat="1" ht="45.75" customHeight="1" x14ac:dyDescent="0.3">
      <c r="A68" s="228" t="s">
        <v>19</v>
      </c>
      <c r="B68" s="185" t="s">
        <v>69</v>
      </c>
      <c r="C68" s="235" t="s">
        <v>177</v>
      </c>
      <c r="D68" s="7"/>
      <c r="E68" s="75"/>
      <c r="F68" s="75"/>
      <c r="G68" s="7"/>
      <c r="H68" s="75"/>
      <c r="I68" s="75"/>
      <c r="J68" s="7"/>
      <c r="K68" s="75"/>
      <c r="L68" s="75"/>
      <c r="M68" s="7"/>
      <c r="N68" s="75"/>
      <c r="O68" s="75"/>
      <c r="P68" s="7">
        <v>2</v>
      </c>
      <c r="Q68" s="75">
        <v>0</v>
      </c>
      <c r="R68" s="75">
        <v>2</v>
      </c>
      <c r="S68" s="7"/>
      <c r="T68" s="75"/>
      <c r="U68" s="75"/>
      <c r="V68" s="7"/>
      <c r="W68" s="75"/>
      <c r="X68" s="78"/>
      <c r="Y68" s="227" t="s">
        <v>24</v>
      </c>
      <c r="Z68" s="227">
        <v>5</v>
      </c>
      <c r="AA68" s="235" t="s">
        <v>178</v>
      </c>
      <c r="AB68" s="235" t="s">
        <v>179</v>
      </c>
      <c r="AC68" s="236" t="s">
        <v>180</v>
      </c>
      <c r="AD68" s="271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</row>
    <row r="69" spans="1:52" s="221" customFormat="1" ht="17.25" customHeight="1" x14ac:dyDescent="0.3">
      <c r="A69" s="455" t="s">
        <v>54</v>
      </c>
      <c r="B69" s="449"/>
      <c r="C69" s="449"/>
      <c r="D69" s="210">
        <f>SUMIF(B63:B68,"k1",Z63:Z68)</f>
        <v>0</v>
      </c>
      <c r="E69" s="211"/>
      <c r="F69" s="212"/>
      <c r="G69" s="210">
        <f>SUMIF(B63:B68,"k2",Z63:Z68)</f>
        <v>0</v>
      </c>
      <c r="H69" s="211"/>
      <c r="I69" s="212"/>
      <c r="J69" s="210">
        <f>SUMIF(B63:B68,"k3",Z63:Z68)</f>
        <v>0</v>
      </c>
      <c r="K69" s="211"/>
      <c r="L69" s="212"/>
      <c r="M69" s="210">
        <f>SUMIF(B63:B68,"k4",Z63:Z68)</f>
        <v>10</v>
      </c>
      <c r="N69" s="211"/>
      <c r="O69" s="212"/>
      <c r="P69" s="210">
        <f>SUMIF(B63:B68,"k5",Z63:Z68)</f>
        <v>10</v>
      </c>
      <c r="Q69" s="211"/>
      <c r="R69" s="212"/>
      <c r="S69" s="210">
        <f>SUMIF(B63:B68,"k6",Z63:Z68)</f>
        <v>10</v>
      </c>
      <c r="T69" s="211"/>
      <c r="U69" s="212"/>
      <c r="V69" s="210">
        <f>SUMIF(B63:B68,"k7",Z63:Z68)</f>
        <v>0</v>
      </c>
      <c r="W69" s="211"/>
      <c r="X69" s="212"/>
      <c r="Y69" s="213"/>
      <c r="Z69" s="214">
        <f>SUM(D69:Y69)</f>
        <v>30</v>
      </c>
      <c r="AA69" s="139"/>
      <c r="AB69" s="139"/>
      <c r="AC69" s="140"/>
      <c r="AD69" s="267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</row>
    <row r="70" spans="1:52" ht="15" customHeight="1" x14ac:dyDescent="0.3">
      <c r="A70" s="456" t="s">
        <v>55</v>
      </c>
      <c r="B70" s="443"/>
      <c r="C70" s="444"/>
      <c r="D70" s="163">
        <f>SUMIF(B63:B68,"nk1",Z63:Z68)</f>
        <v>0</v>
      </c>
      <c r="E70" s="163"/>
      <c r="F70" s="164"/>
      <c r="G70" s="162">
        <f>SUMIF(B63:B68,"nk2",Z63:Z68)</f>
        <v>0</v>
      </c>
      <c r="H70" s="163"/>
      <c r="I70" s="164"/>
      <c r="J70" s="162">
        <f>SUMIF(B63:B68,"nk3",Z63:Z68)</f>
        <v>0</v>
      </c>
      <c r="K70" s="163"/>
      <c r="L70" s="164"/>
      <c r="M70" s="162">
        <f>SUMIF(B63:B68,"nk4",Z63:Z68)</f>
        <v>0</v>
      </c>
      <c r="N70" s="163"/>
      <c r="O70" s="164"/>
      <c r="P70" s="162">
        <f>SUMIF(B63:B68,"nk5",Z63:Z68)</f>
        <v>0</v>
      </c>
      <c r="Q70" s="163"/>
      <c r="R70" s="164"/>
      <c r="S70" s="162">
        <f>SUMIF(B63:B68,"nk6",Z63:Z68)</f>
        <v>0</v>
      </c>
      <c r="T70" s="163"/>
      <c r="U70" s="164"/>
      <c r="V70" s="162">
        <f>SUMIF(B63:B68,"nk7",Z63:Z68)</f>
        <v>0</v>
      </c>
      <c r="W70" s="163"/>
      <c r="X70" s="164"/>
      <c r="Y70" s="165"/>
      <c r="Z70" s="166">
        <f>SUM(D70:Y70)</f>
        <v>0</v>
      </c>
      <c r="AA70" s="139"/>
      <c r="AB70" s="139"/>
      <c r="AC70" s="140"/>
      <c r="AD70" s="267"/>
      <c r="AE70" s="222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3" x14ac:dyDescent="0.3">
      <c r="A71" s="22"/>
      <c r="B71" s="22"/>
      <c r="C71" s="139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141"/>
      <c r="AA71" s="139"/>
      <c r="AB71" s="139"/>
      <c r="AC71" s="140"/>
      <c r="AD71" s="267"/>
      <c r="AE71" s="222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33" customHeight="1" x14ac:dyDescent="0.3">
      <c r="A72" s="446" t="s">
        <v>181</v>
      </c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4"/>
      <c r="AE72" s="280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</row>
    <row r="73" spans="1:52" ht="30" customHeight="1" x14ac:dyDescent="0.3">
      <c r="A73" s="447" t="s">
        <v>182</v>
      </c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9"/>
      <c r="AD73" s="450"/>
      <c r="AE73" s="280"/>
      <c r="AF73" s="6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</row>
    <row r="74" spans="1:52" s="287" customFormat="1" ht="49.5" customHeight="1" x14ac:dyDescent="0.3">
      <c r="A74" s="368" t="s">
        <v>19</v>
      </c>
      <c r="B74" s="350" t="s">
        <v>46</v>
      </c>
      <c r="C74" s="355" t="s">
        <v>183</v>
      </c>
      <c r="D74" s="7"/>
      <c r="E74" s="75"/>
      <c r="F74" s="75"/>
      <c r="G74" s="7"/>
      <c r="H74" s="75"/>
      <c r="I74" s="75"/>
      <c r="J74" s="7">
        <v>2</v>
      </c>
      <c r="K74" s="75">
        <v>2</v>
      </c>
      <c r="L74" s="75">
        <v>0</v>
      </c>
      <c r="M74" s="7"/>
      <c r="N74" s="75"/>
      <c r="O74" s="75"/>
      <c r="P74" s="7"/>
      <c r="Q74" s="75"/>
      <c r="R74" s="75"/>
      <c r="S74" s="7"/>
      <c r="T74" s="75"/>
      <c r="U74" s="75"/>
      <c r="V74" s="7"/>
      <c r="W74" s="75"/>
      <c r="X74" s="75"/>
      <c r="Y74" s="350" t="s">
        <v>24</v>
      </c>
      <c r="Z74" s="350">
        <v>5</v>
      </c>
      <c r="AA74" s="355" t="s">
        <v>184</v>
      </c>
      <c r="AB74" s="346" t="s">
        <v>185</v>
      </c>
      <c r="AC74" s="348" t="s">
        <v>336</v>
      </c>
      <c r="AD74" s="377"/>
      <c r="AE74" s="295"/>
      <c r="AF74" s="300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</row>
    <row r="75" spans="1:52" s="287" customFormat="1" ht="24.75" customHeight="1" x14ac:dyDescent="0.3">
      <c r="A75" s="322" t="s">
        <v>77</v>
      </c>
      <c r="B75" s="323" t="s">
        <v>95</v>
      </c>
      <c r="C75" s="301" t="s">
        <v>186</v>
      </c>
      <c r="D75" s="7"/>
      <c r="E75" s="75"/>
      <c r="F75" s="75"/>
      <c r="G75" s="7"/>
      <c r="H75" s="75"/>
      <c r="I75" s="75"/>
      <c r="J75" s="7"/>
      <c r="K75" s="75"/>
      <c r="L75" s="75"/>
      <c r="M75" s="7">
        <v>2</v>
      </c>
      <c r="N75" s="75">
        <v>2</v>
      </c>
      <c r="O75" s="75">
        <v>0</v>
      </c>
      <c r="P75" s="7"/>
      <c r="Q75" s="75"/>
      <c r="R75" s="75"/>
      <c r="S75" s="7"/>
      <c r="T75" s="75"/>
      <c r="U75" s="75"/>
      <c r="V75" s="7"/>
      <c r="W75" s="75"/>
      <c r="X75" s="75"/>
      <c r="Y75" s="350" t="s">
        <v>24</v>
      </c>
      <c r="Z75" s="350">
        <v>5</v>
      </c>
      <c r="AA75" s="355" t="s">
        <v>187</v>
      </c>
      <c r="AB75" s="346" t="s">
        <v>188</v>
      </c>
      <c r="AC75" s="348" t="s">
        <v>183</v>
      </c>
      <c r="AD75" s="377"/>
      <c r="AE75" s="295"/>
      <c r="AF75" s="300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</row>
    <row r="76" spans="1:52" s="287" customFormat="1" ht="42.75" customHeight="1" x14ac:dyDescent="0.3">
      <c r="A76" s="291" t="s">
        <v>19</v>
      </c>
      <c r="B76" s="292" t="s">
        <v>69</v>
      </c>
      <c r="C76" s="293" t="s">
        <v>189</v>
      </c>
      <c r="D76" s="7"/>
      <c r="E76" s="75"/>
      <c r="F76" s="75"/>
      <c r="G76" s="7"/>
      <c r="H76" s="75"/>
      <c r="I76" s="75"/>
      <c r="J76" s="7"/>
      <c r="K76" s="75"/>
      <c r="L76" s="75"/>
      <c r="M76" s="7"/>
      <c r="N76" s="75"/>
      <c r="O76" s="75"/>
      <c r="P76" s="7">
        <v>2</v>
      </c>
      <c r="Q76" s="75">
        <v>0</v>
      </c>
      <c r="R76" s="75">
        <v>0</v>
      </c>
      <c r="S76" s="7"/>
      <c r="T76" s="75"/>
      <c r="U76" s="75"/>
      <c r="V76" s="7"/>
      <c r="W76" s="75"/>
      <c r="X76" s="75"/>
      <c r="Y76" s="292" t="s">
        <v>24</v>
      </c>
      <c r="Z76" s="292">
        <v>2</v>
      </c>
      <c r="AA76" s="293" t="s">
        <v>190</v>
      </c>
      <c r="AB76" s="293" t="s">
        <v>191</v>
      </c>
      <c r="AC76" s="348" t="s">
        <v>183</v>
      </c>
      <c r="AD76" s="394"/>
      <c r="AE76" s="295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</row>
    <row r="77" spans="1:52" s="287" customFormat="1" ht="52.5" customHeight="1" x14ac:dyDescent="0.3">
      <c r="A77" s="291" t="s">
        <v>19</v>
      </c>
      <c r="B77" s="292" t="s">
        <v>69</v>
      </c>
      <c r="C77" s="293" t="s">
        <v>192</v>
      </c>
      <c r="D77" s="7"/>
      <c r="E77" s="75"/>
      <c r="F77" s="75"/>
      <c r="G77" s="7"/>
      <c r="H77" s="75"/>
      <c r="I77" s="75"/>
      <c r="J77" s="7"/>
      <c r="K77" s="75"/>
      <c r="L77" s="75"/>
      <c r="M77" s="7"/>
      <c r="N77" s="75"/>
      <c r="O77" s="75"/>
      <c r="P77" s="7">
        <v>2</v>
      </c>
      <c r="Q77" s="75">
        <v>1</v>
      </c>
      <c r="R77" s="75">
        <v>1</v>
      </c>
      <c r="S77" s="7"/>
      <c r="T77" s="75"/>
      <c r="U77" s="75"/>
      <c r="V77" s="7"/>
      <c r="W77" s="75"/>
      <c r="X77" s="75"/>
      <c r="Y77" s="292" t="s">
        <v>24</v>
      </c>
      <c r="Z77" s="292">
        <v>5</v>
      </c>
      <c r="AA77" s="293" t="s">
        <v>193</v>
      </c>
      <c r="AB77" s="293" t="s">
        <v>194</v>
      </c>
      <c r="AC77" s="348" t="s">
        <v>336</v>
      </c>
      <c r="AD77" s="372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</row>
    <row r="78" spans="1:52" s="219" customFormat="1" ht="24.75" customHeight="1" x14ac:dyDescent="0.3">
      <c r="A78" s="137" t="s">
        <v>77</v>
      </c>
      <c r="B78" s="42" t="s">
        <v>86</v>
      </c>
      <c r="C78" s="44" t="s">
        <v>195</v>
      </c>
      <c r="D78" s="42"/>
      <c r="E78" s="53"/>
      <c r="F78" s="53"/>
      <c r="G78" s="42"/>
      <c r="H78" s="53"/>
      <c r="I78" s="53"/>
      <c r="J78" s="42">
        <v>2</v>
      </c>
      <c r="K78" s="53">
        <v>0</v>
      </c>
      <c r="L78" s="53">
        <v>2</v>
      </c>
      <c r="M78" s="42"/>
      <c r="N78" s="53"/>
      <c r="O78" s="53"/>
      <c r="P78" s="42"/>
      <c r="Q78" s="53"/>
      <c r="R78" s="53"/>
      <c r="S78" s="42"/>
      <c r="T78" s="53"/>
      <c r="U78" s="53"/>
      <c r="V78" s="42"/>
      <c r="W78" s="53"/>
      <c r="X78" s="53"/>
      <c r="Y78" s="42" t="s">
        <v>24</v>
      </c>
      <c r="Z78" s="42">
        <v>4</v>
      </c>
      <c r="AA78" s="44" t="s">
        <v>196</v>
      </c>
      <c r="AB78" s="44" t="s">
        <v>197</v>
      </c>
      <c r="AC78" s="119" t="s">
        <v>33</v>
      </c>
      <c r="AD78" s="272"/>
      <c r="AE78" s="254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</row>
    <row r="79" spans="1:52" ht="24.75" customHeight="1" x14ac:dyDescent="0.3">
      <c r="A79" s="138" t="s">
        <v>77</v>
      </c>
      <c r="B79" s="7" t="s">
        <v>100</v>
      </c>
      <c r="C79" s="2" t="s">
        <v>198</v>
      </c>
      <c r="D79" s="7"/>
      <c r="E79" s="75"/>
      <c r="F79" s="75"/>
      <c r="G79" s="7"/>
      <c r="H79" s="75"/>
      <c r="I79" s="75"/>
      <c r="J79" s="7"/>
      <c r="K79" s="75"/>
      <c r="L79" s="75"/>
      <c r="M79" s="7"/>
      <c r="N79" s="75"/>
      <c r="O79" s="75"/>
      <c r="P79" s="7">
        <v>1</v>
      </c>
      <c r="Q79" s="75">
        <v>0</v>
      </c>
      <c r="R79" s="75">
        <v>1</v>
      </c>
      <c r="S79" s="7"/>
      <c r="T79" s="75"/>
      <c r="U79" s="75"/>
      <c r="V79" s="7"/>
      <c r="W79" s="75"/>
      <c r="X79" s="75"/>
      <c r="Y79" s="7" t="s">
        <v>24</v>
      </c>
      <c r="Z79" s="7">
        <v>2</v>
      </c>
      <c r="AA79" s="2" t="s">
        <v>199</v>
      </c>
      <c r="AB79" s="2" t="s">
        <v>200</v>
      </c>
      <c r="AC79" s="116" t="s">
        <v>161</v>
      </c>
      <c r="AD79" s="45"/>
      <c r="AE79" s="222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ht="24.75" customHeight="1" x14ac:dyDescent="0.3">
      <c r="A80" s="149" t="s">
        <v>77</v>
      </c>
      <c r="B80" s="3" t="s">
        <v>100</v>
      </c>
      <c r="C80" s="2" t="s">
        <v>201</v>
      </c>
      <c r="D80" s="7"/>
      <c r="E80" s="75"/>
      <c r="F80" s="78"/>
      <c r="G80" s="7"/>
      <c r="H80" s="75"/>
      <c r="I80" s="78"/>
      <c r="J80" s="7"/>
      <c r="K80" s="75"/>
      <c r="L80" s="78"/>
      <c r="M80" s="7"/>
      <c r="N80" s="75"/>
      <c r="O80" s="78"/>
      <c r="P80" s="4">
        <v>2</v>
      </c>
      <c r="Q80" s="85">
        <v>0</v>
      </c>
      <c r="R80" s="86">
        <v>2</v>
      </c>
      <c r="S80" s="4"/>
      <c r="T80" s="85"/>
      <c r="U80" s="86"/>
      <c r="V80" s="4"/>
      <c r="W80" s="85"/>
      <c r="X80" s="86"/>
      <c r="Y80" s="86" t="s">
        <v>24</v>
      </c>
      <c r="Z80" s="3">
        <v>5</v>
      </c>
      <c r="AA80" s="1" t="s">
        <v>202</v>
      </c>
      <c r="AB80" s="34" t="s">
        <v>203</v>
      </c>
      <c r="AC80" s="120" t="s">
        <v>122</v>
      </c>
      <c r="AD80" s="273"/>
      <c r="AE80" s="222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ht="24.75" customHeight="1" x14ac:dyDescent="0.3">
      <c r="A81" s="149" t="s">
        <v>77</v>
      </c>
      <c r="B81" s="3" t="s">
        <v>204</v>
      </c>
      <c r="C81" s="2" t="s">
        <v>205</v>
      </c>
      <c r="D81" s="7"/>
      <c r="E81" s="75"/>
      <c r="F81" s="78"/>
      <c r="G81" s="7"/>
      <c r="H81" s="75"/>
      <c r="I81" s="78"/>
      <c r="J81" s="7"/>
      <c r="K81" s="75"/>
      <c r="L81" s="78"/>
      <c r="M81" s="7"/>
      <c r="N81" s="75"/>
      <c r="O81" s="78"/>
      <c r="P81" s="4"/>
      <c r="Q81" s="85"/>
      <c r="R81" s="86"/>
      <c r="S81" s="4">
        <v>2</v>
      </c>
      <c r="T81" s="85">
        <v>2</v>
      </c>
      <c r="U81" s="86">
        <v>0</v>
      </c>
      <c r="V81" s="4"/>
      <c r="W81" s="85"/>
      <c r="X81" s="86"/>
      <c r="Y81" s="86" t="s">
        <v>24</v>
      </c>
      <c r="Z81" s="3">
        <v>5</v>
      </c>
      <c r="AA81" s="1" t="s">
        <v>206</v>
      </c>
      <c r="AB81" s="34" t="s">
        <v>207</v>
      </c>
      <c r="AC81" s="120" t="s">
        <v>168</v>
      </c>
      <c r="AD81" s="273"/>
      <c r="AE81" s="222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ht="24.75" customHeight="1" x14ac:dyDescent="0.3">
      <c r="A82" s="138" t="s">
        <v>77</v>
      </c>
      <c r="B82" s="7" t="s">
        <v>106</v>
      </c>
      <c r="C82" s="2" t="s">
        <v>208</v>
      </c>
      <c r="D82" s="7"/>
      <c r="E82" s="75"/>
      <c r="F82" s="75"/>
      <c r="G82" s="7"/>
      <c r="H82" s="75"/>
      <c r="I82" s="75"/>
      <c r="J82" s="7"/>
      <c r="K82" s="75"/>
      <c r="L82" s="75"/>
      <c r="M82" s="7"/>
      <c r="N82" s="75"/>
      <c r="O82" s="75"/>
      <c r="P82" s="7"/>
      <c r="Q82" s="75"/>
      <c r="R82" s="75"/>
      <c r="S82" s="7"/>
      <c r="T82" s="75"/>
      <c r="U82" s="75"/>
      <c r="V82" s="7">
        <v>2</v>
      </c>
      <c r="W82" s="75">
        <v>0</v>
      </c>
      <c r="X82" s="75">
        <v>2</v>
      </c>
      <c r="Y82" s="7" t="s">
        <v>24</v>
      </c>
      <c r="Z82" s="7">
        <v>5</v>
      </c>
      <c r="AA82" s="2" t="s">
        <v>209</v>
      </c>
      <c r="AB82" s="84" t="s">
        <v>210</v>
      </c>
      <c r="AC82" s="110" t="s">
        <v>211</v>
      </c>
      <c r="AD82" s="45"/>
      <c r="AE82" s="222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s="219" customFormat="1" ht="24.75" customHeight="1" x14ac:dyDescent="0.3">
      <c r="A83" s="137" t="s">
        <v>19</v>
      </c>
      <c r="B83" s="42" t="s">
        <v>73</v>
      </c>
      <c r="C83" s="44" t="s">
        <v>212</v>
      </c>
      <c r="D83" s="42"/>
      <c r="E83" s="53"/>
      <c r="F83" s="53"/>
      <c r="G83" s="42"/>
      <c r="H83" s="53"/>
      <c r="I83" s="53"/>
      <c r="J83" s="42"/>
      <c r="K83" s="53"/>
      <c r="L83" s="53"/>
      <c r="M83" s="42"/>
      <c r="N83" s="53"/>
      <c r="O83" s="53"/>
      <c r="P83" s="42"/>
      <c r="Q83" s="53"/>
      <c r="R83" s="53"/>
      <c r="S83" s="42"/>
      <c r="T83" s="53"/>
      <c r="U83" s="53"/>
      <c r="V83" s="42"/>
      <c r="W83" s="53"/>
      <c r="X83" s="53"/>
      <c r="Y83" s="42" t="s">
        <v>213</v>
      </c>
      <c r="Z83" s="42">
        <v>0</v>
      </c>
      <c r="AA83" s="44" t="s">
        <v>214</v>
      </c>
      <c r="AB83" s="49" t="s">
        <v>215</v>
      </c>
      <c r="AC83" s="131" t="s">
        <v>337</v>
      </c>
      <c r="AD83" s="274"/>
      <c r="AE83" s="254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</row>
    <row r="84" spans="1:52" ht="15" customHeight="1" x14ac:dyDescent="0.3">
      <c r="A84" s="436" t="s">
        <v>54</v>
      </c>
      <c r="B84" s="437"/>
      <c r="C84" s="438"/>
      <c r="D84" s="87">
        <f>SUMIF(B74:B83,"k1",Z74:Z83)</f>
        <v>0</v>
      </c>
      <c r="E84" s="88"/>
      <c r="F84" s="88"/>
      <c r="G84" s="87">
        <f>SUMIF(B74:B83,"k2",Z74:Z83)</f>
        <v>0</v>
      </c>
      <c r="H84" s="88"/>
      <c r="I84" s="88"/>
      <c r="J84" s="87">
        <f>SUMIF(B74:B83,"k3",Z74:Z83)</f>
        <v>5</v>
      </c>
      <c r="K84" s="88"/>
      <c r="L84" s="88"/>
      <c r="M84" s="87">
        <f>SUMIF(B74:B83,"k4",Z74:Z83)</f>
        <v>0</v>
      </c>
      <c r="N84" s="88"/>
      <c r="O84" s="88"/>
      <c r="P84" s="87">
        <f>SUMIF(B74:B83,"k5",Z74:Z83)</f>
        <v>7</v>
      </c>
      <c r="Q84" s="88"/>
      <c r="R84" s="88"/>
      <c r="S84" s="87">
        <f>SUMIF(B74:B83,"k6",Z74:Z83)</f>
        <v>0</v>
      </c>
      <c r="T84" s="88"/>
      <c r="U84" s="88"/>
      <c r="V84" s="89">
        <f>SUMIF(B74:B83,"k7",Z74:Z83)</f>
        <v>0</v>
      </c>
      <c r="W84" s="24"/>
      <c r="X84" s="25"/>
      <c r="Y84" s="24"/>
      <c r="Z84" s="26">
        <f>SUM(D84:V84)</f>
        <v>12</v>
      </c>
      <c r="AA84" s="139"/>
      <c r="AB84" s="139"/>
      <c r="AC84" s="140"/>
      <c r="AD84" s="267"/>
      <c r="AE84" s="222"/>
      <c r="AF84" s="217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ht="15" customHeight="1" x14ac:dyDescent="0.3">
      <c r="A85" s="436" t="s">
        <v>55</v>
      </c>
      <c r="B85" s="437"/>
      <c r="C85" s="438"/>
      <c r="D85" s="89">
        <f>SUMIF(B74:B83,"nk1",Z74:Z83)</f>
        <v>0</v>
      </c>
      <c r="E85" s="24"/>
      <c r="F85" s="24"/>
      <c r="G85" s="89">
        <f>SUMIF(B74:B83,"nk2",Z74:Z83)</f>
        <v>0</v>
      </c>
      <c r="H85" s="24"/>
      <c r="I85" s="24"/>
      <c r="J85" s="89">
        <f>SUMIF(B74:B83,"nk3",Z74:Z83)</f>
        <v>4</v>
      </c>
      <c r="K85" s="24"/>
      <c r="L85" s="24"/>
      <c r="M85" s="89">
        <f>SUMIF(B74:B83,"nk4",Z74:Z83)</f>
        <v>5</v>
      </c>
      <c r="N85" s="24"/>
      <c r="O85" s="24"/>
      <c r="P85" s="89">
        <f>SUMIF(B74:B83,"nk5",Z74:Z83)</f>
        <v>7</v>
      </c>
      <c r="Q85" s="24"/>
      <c r="R85" s="24"/>
      <c r="S85" s="89">
        <f>SUMIF(B74:B83,"nk6",Z74:Z83)</f>
        <v>5</v>
      </c>
      <c r="T85" s="24"/>
      <c r="U85" s="24"/>
      <c r="V85" s="89">
        <f>SUMIF(B74:B83,"nk7",Z74:Z83)</f>
        <v>5</v>
      </c>
      <c r="W85" s="24"/>
      <c r="X85" s="25"/>
      <c r="Y85" s="24"/>
      <c r="Z85" s="26">
        <f>SUM(D85:Y85)</f>
        <v>26</v>
      </c>
      <c r="AA85" s="139"/>
      <c r="AB85" s="139"/>
      <c r="AC85" s="140"/>
      <c r="AD85" s="267"/>
      <c r="AE85" s="222"/>
      <c r="AF85" s="217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ht="15" customHeight="1" x14ac:dyDescent="0.3">
      <c r="A86" s="439" t="s">
        <v>217</v>
      </c>
      <c r="B86" s="440"/>
      <c r="C86" s="441"/>
      <c r="D86" s="90">
        <f>SUM(D13,D33,D47,D59,D69,D84,D135)</f>
        <v>30</v>
      </c>
      <c r="E86" s="27"/>
      <c r="F86" s="10"/>
      <c r="G86" s="90">
        <f>SUM(G13,G33,G47,G59,G69,G84,G135)</f>
        <v>28</v>
      </c>
      <c r="H86" s="27"/>
      <c r="I86" s="10"/>
      <c r="J86" s="90">
        <f>SUM(J13,J33,J47,J59,J69,J84,J135)</f>
        <v>28</v>
      </c>
      <c r="K86" s="27"/>
      <c r="L86" s="10"/>
      <c r="M86" s="28">
        <f>SUM(M13,M33,M47,M59,M69,M84,M135)</f>
        <v>27</v>
      </c>
      <c r="N86" s="27"/>
      <c r="O86" s="27"/>
      <c r="P86" s="90">
        <f>SUM(P13,P33,P47,P59,P69,P84,P135)</f>
        <v>31</v>
      </c>
      <c r="Q86" s="27"/>
      <c r="R86" s="10"/>
      <c r="S86" s="28">
        <f>SUM(S13,S33,S47,S59,S69,S84,S135)</f>
        <v>22</v>
      </c>
      <c r="T86" s="27"/>
      <c r="U86" s="27"/>
      <c r="V86" s="90">
        <f>SUM(V13,V33,V47,V59,V69,V84,V135)</f>
        <v>23</v>
      </c>
      <c r="W86" s="27"/>
      <c r="X86" s="10"/>
      <c r="Y86" s="29">
        <f>SUM(D86:X86)</f>
        <v>189</v>
      </c>
      <c r="Z86" s="29">
        <f>SUM(Z13,Z47,Z33,Z59,Z69,Z84,Z135)</f>
        <v>189</v>
      </c>
      <c r="AA86" s="97"/>
      <c r="AB86" s="97"/>
      <c r="AC86" s="150"/>
      <c r="AD86" s="260"/>
      <c r="AE86" s="281"/>
      <c r="AF86" s="6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</row>
    <row r="87" spans="1:52" ht="15" customHeight="1" x14ac:dyDescent="0.3">
      <c r="A87" s="442" t="s">
        <v>218</v>
      </c>
      <c r="B87" s="443"/>
      <c r="C87" s="444"/>
      <c r="D87" s="28">
        <f>SUM(D14,D34,D48,D60,D70,D85)</f>
        <v>0</v>
      </c>
      <c r="E87" s="27"/>
      <c r="F87" s="10"/>
      <c r="G87" s="90">
        <f>SUM(G14,G34,G48,G60,G70,G85)</f>
        <v>4</v>
      </c>
      <c r="H87" s="27"/>
      <c r="I87" s="10"/>
      <c r="J87" s="90">
        <f>SUM(J14,J34,J48,J60,J70,J85)</f>
        <v>8</v>
      </c>
      <c r="K87" s="27"/>
      <c r="L87" s="10"/>
      <c r="M87" s="28">
        <f>SUM(M14,M34,M48,M60,M70,M85)</f>
        <v>7</v>
      </c>
      <c r="N87" s="27"/>
      <c r="O87" s="27"/>
      <c r="P87" s="90">
        <f>SUM(P14,P34,P48,P60,P70,P85)</f>
        <v>11</v>
      </c>
      <c r="Q87" s="27"/>
      <c r="R87" s="10"/>
      <c r="S87" s="28">
        <f>SUM(S14,S34,S48,S60,S70,S85)</f>
        <v>5</v>
      </c>
      <c r="T87" s="27"/>
      <c r="U87" s="27"/>
      <c r="V87" s="90">
        <f>SUM(V14,V34,V48,V60,V70,V85)</f>
        <v>8</v>
      </c>
      <c r="W87" s="27"/>
      <c r="X87" s="10"/>
      <c r="Y87" s="28">
        <f>SUM(D87:X87)</f>
        <v>43</v>
      </c>
      <c r="Z87" s="11">
        <f>SUM(Z14,Z48,Z34,Z60,Z70,Z85)</f>
        <v>43</v>
      </c>
      <c r="AA87" s="97"/>
      <c r="AB87" s="97"/>
      <c r="AC87" s="140"/>
      <c r="AD87" s="260"/>
      <c r="AE87" s="281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</row>
    <row r="88" spans="1:52" ht="15" customHeight="1" x14ac:dyDescent="0.3">
      <c r="A88" s="98"/>
      <c r="B88" s="98"/>
      <c r="C88" s="139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139"/>
      <c r="AB88" s="139"/>
      <c r="AC88" s="140"/>
      <c r="AD88" s="267"/>
      <c r="AE88" s="222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s="219" customFormat="1" ht="30" customHeight="1" x14ac:dyDescent="0.3">
      <c r="A89" s="445" t="s">
        <v>219</v>
      </c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4"/>
      <c r="AE89" s="282"/>
      <c r="AF89" s="21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</row>
    <row r="90" spans="1:52" s="287" customFormat="1" ht="43.15" customHeight="1" x14ac:dyDescent="0.3">
      <c r="A90" s="368" t="s">
        <v>19</v>
      </c>
      <c r="B90" s="350" t="s">
        <v>46</v>
      </c>
      <c r="C90" s="355" t="s">
        <v>183</v>
      </c>
      <c r="D90" s="7"/>
      <c r="E90" s="75"/>
      <c r="F90" s="78"/>
      <c r="G90" s="7"/>
      <c r="H90" s="75"/>
      <c r="I90" s="75"/>
      <c r="J90" s="7">
        <v>2</v>
      </c>
      <c r="K90" s="75">
        <v>2</v>
      </c>
      <c r="L90" s="75">
        <v>0</v>
      </c>
      <c r="M90" s="7"/>
      <c r="N90" s="75"/>
      <c r="O90" s="75"/>
      <c r="P90" s="7"/>
      <c r="Q90" s="75"/>
      <c r="R90" s="75"/>
      <c r="S90" s="13"/>
      <c r="T90" s="77"/>
      <c r="U90" s="77"/>
      <c r="V90" s="7"/>
      <c r="W90" s="75"/>
      <c r="X90" s="85"/>
      <c r="Y90" s="350" t="s">
        <v>24</v>
      </c>
      <c r="Z90" s="350">
        <v>5</v>
      </c>
      <c r="AA90" s="355" t="s">
        <v>184</v>
      </c>
      <c r="AB90" s="346" t="s">
        <v>185</v>
      </c>
      <c r="AC90" s="389" t="s">
        <v>336</v>
      </c>
      <c r="AD90" s="372"/>
      <c r="AE90" s="295"/>
      <c r="AF90" s="300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</row>
    <row r="91" spans="1:52" s="287" customFormat="1" ht="24.75" customHeight="1" x14ac:dyDescent="0.3">
      <c r="A91" s="322" t="s">
        <v>19</v>
      </c>
      <c r="B91" s="323" t="s">
        <v>49</v>
      </c>
      <c r="C91" s="301" t="s">
        <v>186</v>
      </c>
      <c r="D91" s="7"/>
      <c r="E91" s="75"/>
      <c r="F91" s="78"/>
      <c r="G91" s="7"/>
      <c r="H91" s="75"/>
      <c r="I91" s="75"/>
      <c r="J91" s="7"/>
      <c r="K91" s="75"/>
      <c r="L91" s="75"/>
      <c r="M91" s="7">
        <v>2</v>
      </c>
      <c r="N91" s="75">
        <v>2</v>
      </c>
      <c r="O91" s="75">
        <v>0</v>
      </c>
      <c r="P91" s="7"/>
      <c r="Q91" s="75"/>
      <c r="R91" s="75"/>
      <c r="S91" s="13"/>
      <c r="T91" s="77"/>
      <c r="U91" s="77"/>
      <c r="V91" s="7"/>
      <c r="W91" s="75"/>
      <c r="X91" s="85"/>
      <c r="Y91" s="350" t="s">
        <v>24</v>
      </c>
      <c r="Z91" s="350">
        <v>5</v>
      </c>
      <c r="AA91" s="355" t="s">
        <v>187</v>
      </c>
      <c r="AB91" s="346" t="s">
        <v>188</v>
      </c>
      <c r="AC91" s="348" t="s">
        <v>183</v>
      </c>
      <c r="AD91" s="374"/>
      <c r="AE91" s="295"/>
      <c r="AF91" s="300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</row>
    <row r="92" spans="1:52" s="287" customFormat="1" ht="24.75" customHeight="1" x14ac:dyDescent="0.3">
      <c r="A92" s="291" t="s">
        <v>77</v>
      </c>
      <c r="B92" s="292" t="s">
        <v>106</v>
      </c>
      <c r="C92" s="293" t="s">
        <v>220</v>
      </c>
      <c r="D92" s="7"/>
      <c r="E92" s="75"/>
      <c r="F92" s="78"/>
      <c r="G92" s="7"/>
      <c r="H92" s="75"/>
      <c r="I92" s="75"/>
      <c r="J92" s="7"/>
      <c r="K92" s="75"/>
      <c r="L92" s="75"/>
      <c r="M92" s="7"/>
      <c r="N92" s="75"/>
      <c r="O92" s="75"/>
      <c r="P92" s="7"/>
      <c r="Q92" s="75"/>
      <c r="R92" s="75"/>
      <c r="S92" s="13"/>
      <c r="T92" s="77"/>
      <c r="U92" s="77"/>
      <c r="V92" s="7">
        <v>2</v>
      </c>
      <c r="W92" s="75">
        <v>0</v>
      </c>
      <c r="X92" s="85">
        <v>1</v>
      </c>
      <c r="Y92" s="292" t="s">
        <v>24</v>
      </c>
      <c r="Z92" s="292">
        <v>4</v>
      </c>
      <c r="AA92" s="301" t="s">
        <v>116</v>
      </c>
      <c r="AB92" s="293" t="s">
        <v>221</v>
      </c>
      <c r="AC92" s="305" t="s">
        <v>222</v>
      </c>
      <c r="AD92" s="390"/>
      <c r="AE92" s="295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</row>
    <row r="93" spans="1:52" ht="24.75" customHeight="1" x14ac:dyDescent="0.3">
      <c r="A93" s="138" t="s">
        <v>77</v>
      </c>
      <c r="B93" s="7" t="s">
        <v>86</v>
      </c>
      <c r="C93" s="2" t="s">
        <v>223</v>
      </c>
      <c r="D93" s="7"/>
      <c r="E93" s="75"/>
      <c r="F93" s="78"/>
      <c r="G93" s="7"/>
      <c r="H93" s="75"/>
      <c r="I93" s="75"/>
      <c r="J93" s="7">
        <v>1</v>
      </c>
      <c r="K93" s="75">
        <v>0</v>
      </c>
      <c r="L93" s="75">
        <v>1</v>
      </c>
      <c r="M93" s="7"/>
      <c r="N93" s="75"/>
      <c r="O93" s="75"/>
      <c r="P93" s="7"/>
      <c r="Q93" s="75"/>
      <c r="R93" s="75"/>
      <c r="S93" s="13"/>
      <c r="T93" s="77"/>
      <c r="U93" s="77"/>
      <c r="V93" s="7"/>
      <c r="W93" s="75"/>
      <c r="X93" s="85"/>
      <c r="Y93" s="7" t="s">
        <v>16</v>
      </c>
      <c r="Z93" s="7">
        <v>2</v>
      </c>
      <c r="AA93" s="2" t="s">
        <v>224</v>
      </c>
      <c r="AB93" s="30" t="s">
        <v>225</v>
      </c>
      <c r="AC93" s="116" t="s">
        <v>144</v>
      </c>
      <c r="AD93" s="265"/>
      <c r="AE93" s="283"/>
      <c r="AF93" s="6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</row>
    <row r="94" spans="1:52" s="219" customFormat="1" ht="24.75" customHeight="1" x14ac:dyDescent="0.3">
      <c r="A94" s="137" t="s">
        <v>77</v>
      </c>
      <c r="B94" s="42" t="s">
        <v>95</v>
      </c>
      <c r="C94" s="44" t="s">
        <v>226</v>
      </c>
      <c r="D94" s="63"/>
      <c r="E94" s="64"/>
      <c r="F94" s="64"/>
      <c r="G94" s="63"/>
      <c r="H94" s="64"/>
      <c r="I94" s="64"/>
      <c r="J94" s="63"/>
      <c r="K94" s="64"/>
      <c r="L94" s="64"/>
      <c r="M94" s="42">
        <v>3</v>
      </c>
      <c r="N94" s="53">
        <v>2</v>
      </c>
      <c r="O94" s="53">
        <v>0</v>
      </c>
      <c r="P94" s="42"/>
      <c r="Q94" s="53"/>
      <c r="R94" s="53"/>
      <c r="S94" s="62"/>
      <c r="T94" s="60"/>
      <c r="U94" s="60"/>
      <c r="V94" s="42"/>
      <c r="W94" s="53"/>
      <c r="X94" s="53"/>
      <c r="Y94" s="42" t="s">
        <v>24</v>
      </c>
      <c r="Z94" s="42">
        <v>6</v>
      </c>
      <c r="AA94" s="45" t="s">
        <v>227</v>
      </c>
      <c r="AB94" s="44" t="s">
        <v>228</v>
      </c>
      <c r="AC94" s="119" t="s">
        <v>115</v>
      </c>
      <c r="AD94" s="265"/>
      <c r="AE94" s="254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</row>
    <row r="95" spans="1:52" ht="24.75" customHeight="1" x14ac:dyDescent="0.3">
      <c r="A95" s="138" t="s">
        <v>77</v>
      </c>
      <c r="B95" s="7" t="s">
        <v>100</v>
      </c>
      <c r="C95" s="2" t="s">
        <v>198</v>
      </c>
      <c r="D95" s="186"/>
      <c r="E95" s="75"/>
      <c r="F95" s="75"/>
      <c r="G95" s="7"/>
      <c r="H95" s="75"/>
      <c r="I95" s="75"/>
      <c r="J95" s="7"/>
      <c r="K95" s="75"/>
      <c r="L95" s="75"/>
      <c r="M95" s="7"/>
      <c r="N95" s="75"/>
      <c r="O95" s="75"/>
      <c r="P95" s="7">
        <v>1</v>
      </c>
      <c r="Q95" s="75">
        <v>0</v>
      </c>
      <c r="R95" s="75">
        <v>1</v>
      </c>
      <c r="S95" s="7"/>
      <c r="T95" s="75"/>
      <c r="U95" s="75"/>
      <c r="V95" s="7"/>
      <c r="W95" s="75"/>
      <c r="X95" s="75"/>
      <c r="Y95" s="7" t="s">
        <v>24</v>
      </c>
      <c r="Z95" s="7">
        <v>2</v>
      </c>
      <c r="AA95" s="2" t="s">
        <v>199</v>
      </c>
      <c r="AB95" s="2" t="s">
        <v>200</v>
      </c>
      <c r="AC95" s="116" t="s">
        <v>161</v>
      </c>
      <c r="AD95" s="45"/>
      <c r="AE95" s="222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ht="24.75" customHeight="1" x14ac:dyDescent="0.3">
      <c r="A96" s="149" t="s">
        <v>77</v>
      </c>
      <c r="B96" s="3" t="s">
        <v>100</v>
      </c>
      <c r="C96" s="2" t="s">
        <v>201</v>
      </c>
      <c r="D96" s="7"/>
      <c r="E96" s="76"/>
      <c r="F96" s="91"/>
      <c r="G96" s="31"/>
      <c r="H96" s="76"/>
      <c r="I96" s="91"/>
      <c r="J96" s="31"/>
      <c r="K96" s="76"/>
      <c r="L96" s="91"/>
      <c r="M96" s="31"/>
      <c r="N96" s="76"/>
      <c r="O96" s="91"/>
      <c r="P96" s="4">
        <v>2</v>
      </c>
      <c r="Q96" s="85">
        <v>0</v>
      </c>
      <c r="R96" s="86">
        <v>2</v>
      </c>
      <c r="S96" s="4"/>
      <c r="T96" s="85"/>
      <c r="U96" s="86"/>
      <c r="V96" s="4"/>
      <c r="W96" s="85"/>
      <c r="X96" s="86"/>
      <c r="Y96" s="86" t="s">
        <v>24</v>
      </c>
      <c r="Z96" s="3">
        <v>5</v>
      </c>
      <c r="AA96" s="1" t="s">
        <v>202</v>
      </c>
      <c r="AB96" s="34" t="s">
        <v>203</v>
      </c>
      <c r="AC96" s="118" t="s">
        <v>122</v>
      </c>
      <c r="AD96" s="275"/>
      <c r="AE96" s="222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ht="24.75" customHeight="1" x14ac:dyDescent="0.3">
      <c r="A97" s="149" t="s">
        <v>77</v>
      </c>
      <c r="B97" s="3" t="s">
        <v>204</v>
      </c>
      <c r="C97" s="2" t="s">
        <v>205</v>
      </c>
      <c r="D97" s="7"/>
      <c r="E97" s="76"/>
      <c r="F97" s="91"/>
      <c r="G97" s="31"/>
      <c r="H97" s="76"/>
      <c r="I97" s="91"/>
      <c r="J97" s="31"/>
      <c r="K97" s="76"/>
      <c r="L97" s="91"/>
      <c r="M97" s="31"/>
      <c r="N97" s="76"/>
      <c r="O97" s="91"/>
      <c r="P97" s="4"/>
      <c r="Q97" s="85"/>
      <c r="R97" s="86"/>
      <c r="S97" s="4">
        <v>2</v>
      </c>
      <c r="T97" s="85">
        <v>2</v>
      </c>
      <c r="U97" s="86">
        <v>0</v>
      </c>
      <c r="V97" s="4"/>
      <c r="W97" s="85"/>
      <c r="X97" s="86"/>
      <c r="Y97" s="86" t="s">
        <v>24</v>
      </c>
      <c r="Z97" s="3">
        <v>5</v>
      </c>
      <c r="AA97" s="1" t="s">
        <v>206</v>
      </c>
      <c r="AB97" s="34" t="s">
        <v>207</v>
      </c>
      <c r="AC97" s="118" t="s">
        <v>168</v>
      </c>
      <c r="AD97" s="275"/>
      <c r="AE97" s="222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s="287" customFormat="1" ht="24.75" customHeight="1" x14ac:dyDescent="0.3">
      <c r="A98" s="291" t="s">
        <v>77</v>
      </c>
      <c r="B98" s="326" t="s">
        <v>106</v>
      </c>
      <c r="C98" s="360" t="s">
        <v>229</v>
      </c>
      <c r="D98" s="7"/>
      <c r="E98" s="76"/>
      <c r="F98" s="91"/>
      <c r="G98" s="31"/>
      <c r="H98" s="76"/>
      <c r="I98" s="91"/>
      <c r="J98" s="31"/>
      <c r="K98" s="76"/>
      <c r="L98" s="91"/>
      <c r="M98" s="31"/>
      <c r="N98" s="76"/>
      <c r="O98" s="91"/>
      <c r="P98" s="4"/>
      <c r="Q98" s="85"/>
      <c r="R98" s="86"/>
      <c r="S98" s="4"/>
      <c r="T98" s="85"/>
      <c r="U98" s="86"/>
      <c r="V98" s="4">
        <v>2</v>
      </c>
      <c r="W98" s="85">
        <v>0</v>
      </c>
      <c r="X98" s="86">
        <v>1</v>
      </c>
      <c r="Y98" s="326" t="s">
        <v>24</v>
      </c>
      <c r="Z98" s="326">
        <v>4</v>
      </c>
      <c r="AA98" s="293" t="s">
        <v>165</v>
      </c>
      <c r="AB98" s="395" t="s">
        <v>230</v>
      </c>
      <c r="AC98" s="396" t="s">
        <v>47</v>
      </c>
      <c r="AD98" s="374"/>
      <c r="AE98" s="392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</row>
    <row r="99" spans="1:52" s="219" customFormat="1" ht="24.75" customHeight="1" x14ac:dyDescent="0.3">
      <c r="A99" s="137" t="s">
        <v>19</v>
      </c>
      <c r="B99" s="42" t="s">
        <v>73</v>
      </c>
      <c r="C99" s="44" t="s">
        <v>231</v>
      </c>
      <c r="D99" s="42"/>
      <c r="E99" s="53"/>
      <c r="F99" s="53"/>
      <c r="G99" s="42"/>
      <c r="H99" s="53"/>
      <c r="I99" s="53"/>
      <c r="J99" s="42"/>
      <c r="K99" s="53"/>
      <c r="L99" s="53"/>
      <c r="M99" s="42"/>
      <c r="N99" s="53"/>
      <c r="O99" s="53"/>
      <c r="P99" s="42"/>
      <c r="Q99" s="53"/>
      <c r="R99" s="53"/>
      <c r="S99" s="42"/>
      <c r="T99" s="53"/>
      <c r="U99" s="53"/>
      <c r="V99" s="42"/>
      <c r="W99" s="53"/>
      <c r="X99" s="53"/>
      <c r="Y99" s="42" t="s">
        <v>213</v>
      </c>
      <c r="Z99" s="42">
        <v>0</v>
      </c>
      <c r="AA99" s="44" t="s">
        <v>214</v>
      </c>
      <c r="AB99" s="49" t="s">
        <v>232</v>
      </c>
      <c r="AC99" s="132" t="s">
        <v>337</v>
      </c>
      <c r="AD99" s="276"/>
      <c r="AE99" s="254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</row>
    <row r="100" spans="1:52" ht="15" customHeight="1" x14ac:dyDescent="0.3">
      <c r="A100" s="436" t="s">
        <v>54</v>
      </c>
      <c r="B100" s="437"/>
      <c r="C100" s="438"/>
      <c r="D100" s="89">
        <f>SUMIF(B90:B99,"k1",Z90:Z99)</f>
        <v>0</v>
      </c>
      <c r="E100" s="24"/>
      <c r="F100" s="25"/>
      <c r="G100" s="87">
        <f>SUMIF(B90:B99,"k2",Z90:Z99)</f>
        <v>0</v>
      </c>
      <c r="H100" s="88"/>
      <c r="I100" s="88"/>
      <c r="J100" s="87">
        <f>SUMIF(B90:B99,"k3",Z90:Z99)</f>
        <v>5</v>
      </c>
      <c r="K100" s="88"/>
      <c r="L100" s="88"/>
      <c r="M100" s="87">
        <f>SUMIF(B90:B99,"k4",Z90:Z99)</f>
        <v>5</v>
      </c>
      <c r="N100" s="88"/>
      <c r="O100" s="88"/>
      <c r="P100" s="87">
        <f>SUMIF(B90:B99,"k5",Z90:Z99)</f>
        <v>0</v>
      </c>
      <c r="Q100" s="88"/>
      <c r="R100" s="88"/>
      <c r="S100" s="87">
        <f>SUMIF(B90:B99,"k6",Z90:Z99)</f>
        <v>0</v>
      </c>
      <c r="T100" s="88"/>
      <c r="U100" s="88"/>
      <c r="V100" s="87">
        <f>SUMIF(B90:B99,"k7",Z90:Z99)</f>
        <v>0</v>
      </c>
      <c r="W100" s="24"/>
      <c r="X100" s="25"/>
      <c r="Y100" s="32"/>
      <c r="Z100" s="26">
        <f>SUM(D100:Y100)</f>
        <v>10</v>
      </c>
      <c r="AA100" s="139"/>
      <c r="AB100" s="139"/>
      <c r="AC100" s="140"/>
      <c r="AD100" s="267"/>
      <c r="AE100" s="222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ht="15" customHeight="1" x14ac:dyDescent="0.3">
      <c r="A101" s="436" t="s">
        <v>55</v>
      </c>
      <c r="B101" s="437"/>
      <c r="C101" s="438"/>
      <c r="D101" s="89">
        <f>SUMIF(B90:B99,"nk1",Z90:Z99)</f>
        <v>0</v>
      </c>
      <c r="E101" s="24"/>
      <c r="F101" s="25"/>
      <c r="G101" s="89">
        <f>SUMIF(B90:B99,"nk2",Z90:Z99)</f>
        <v>0</v>
      </c>
      <c r="H101" s="24"/>
      <c r="I101" s="25"/>
      <c r="J101" s="89">
        <f>SUMIF(B90:B99,"nk3",Z90:Z99)</f>
        <v>2</v>
      </c>
      <c r="K101" s="24"/>
      <c r="L101" s="25"/>
      <c r="M101" s="89">
        <f>SUMIF(B90:B99,"nk4",Z90:Z99)</f>
        <v>6</v>
      </c>
      <c r="N101" s="24"/>
      <c r="O101" s="25"/>
      <c r="P101" s="89">
        <f>SUMIF(B90:B99,"nk5",Z90:Z99)</f>
        <v>7</v>
      </c>
      <c r="Q101" s="24"/>
      <c r="R101" s="25"/>
      <c r="S101" s="89">
        <f>SUMIF(B90:B99,"nk6",Z90:Z99)</f>
        <v>5</v>
      </c>
      <c r="T101" s="24"/>
      <c r="U101" s="25"/>
      <c r="V101" s="89">
        <f>SUMIF(B90:B99,"nk7",Z90:Z99)</f>
        <v>8</v>
      </c>
      <c r="W101" s="24"/>
      <c r="X101" s="25"/>
      <c r="Y101" s="32"/>
      <c r="Z101" s="26">
        <f>SUM(D101:Y101)</f>
        <v>28</v>
      </c>
      <c r="AA101" s="139"/>
      <c r="AB101" s="139"/>
      <c r="AC101" s="140"/>
      <c r="AD101" s="267"/>
      <c r="AE101" s="222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ht="15" customHeight="1" x14ac:dyDescent="0.3">
      <c r="A102" s="439" t="s">
        <v>217</v>
      </c>
      <c r="B102" s="440"/>
      <c r="C102" s="441"/>
      <c r="D102" s="90">
        <f>SUM(D13,D33,D47,D59,D69,D100,D135)</f>
        <v>30</v>
      </c>
      <c r="E102" s="8"/>
      <c r="F102" s="9"/>
      <c r="G102" s="28">
        <f>SUM(G13,G33,G47,G59,G69,G100,G135)</f>
        <v>28</v>
      </c>
      <c r="H102" s="8"/>
      <c r="I102" s="8"/>
      <c r="J102" s="90">
        <f>SUM(J13,J33,J47,J59,J69,J100,J135)</f>
        <v>28</v>
      </c>
      <c r="K102" s="8"/>
      <c r="L102" s="9"/>
      <c r="M102" s="28">
        <f>SUM(M13,M33,M47,M59,M69,M100,M135)</f>
        <v>32</v>
      </c>
      <c r="N102" s="8"/>
      <c r="O102" s="8"/>
      <c r="P102" s="90">
        <f>SUM(P13,P33,P47,P59,P69,P100,P135)</f>
        <v>24</v>
      </c>
      <c r="Q102" s="8"/>
      <c r="R102" s="9"/>
      <c r="S102" s="28">
        <f>SUM(S13,S33,S47,S59,S69,S100,S135)</f>
        <v>22</v>
      </c>
      <c r="T102" s="8"/>
      <c r="U102" s="8"/>
      <c r="V102" s="90">
        <f>SUM(V13,V33,V47,V59,V69,V100,V135)</f>
        <v>23</v>
      </c>
      <c r="W102" s="8"/>
      <c r="X102" s="9"/>
      <c r="Y102" s="29">
        <f>SUM(D102:X102)</f>
        <v>187</v>
      </c>
      <c r="Z102" s="29">
        <f>SUM(Z13,Z33,Z47,Z59,Z69,Z100,Z135)</f>
        <v>187</v>
      </c>
      <c r="AA102" s="139"/>
      <c r="AB102" s="151"/>
      <c r="AC102" s="152"/>
      <c r="AD102" s="267"/>
      <c r="AE102" s="222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52" ht="15" customHeight="1" x14ac:dyDescent="0.3">
      <c r="A103" s="442" t="s">
        <v>218</v>
      </c>
      <c r="B103" s="443"/>
      <c r="C103" s="444"/>
      <c r="D103" s="28">
        <f>SUM(D14,D34,D48,D60,D70,D101)</f>
        <v>0</v>
      </c>
      <c r="E103" s="8"/>
      <c r="F103" s="9"/>
      <c r="G103" s="28">
        <f>SUM(G14,G34,G48,G60,G70,G101)</f>
        <v>4</v>
      </c>
      <c r="H103" s="8"/>
      <c r="I103" s="8"/>
      <c r="J103" s="90">
        <f>SUM(J14,J34,J48,J60,J70,J101)</f>
        <v>6</v>
      </c>
      <c r="K103" s="8"/>
      <c r="L103" s="9"/>
      <c r="M103" s="28">
        <f>SUM(M14,M34,M48,M60,M70,M101)</f>
        <v>8</v>
      </c>
      <c r="N103" s="8"/>
      <c r="O103" s="8"/>
      <c r="P103" s="90">
        <f>SUM(P14,P34,P48,P60,P70,P101)</f>
        <v>11</v>
      </c>
      <c r="Q103" s="8"/>
      <c r="R103" s="9"/>
      <c r="S103" s="28">
        <f>SUM(S14,S34,S48,S60,S70,S101)</f>
        <v>5</v>
      </c>
      <c r="T103" s="8"/>
      <c r="U103" s="8"/>
      <c r="V103" s="90">
        <f>SUM(V14,V34,V48,V60,V70,V101)</f>
        <v>11</v>
      </c>
      <c r="W103" s="8"/>
      <c r="X103" s="9"/>
      <c r="Y103" s="29">
        <f>SUM(D103:X103)</f>
        <v>45</v>
      </c>
      <c r="Z103" s="11">
        <f>SUM(Z14,Z34,Z48,Z60,Z70,Z101)</f>
        <v>45</v>
      </c>
      <c r="AA103" s="139"/>
      <c r="AB103" s="153"/>
      <c r="AC103" s="140"/>
      <c r="AD103" s="267"/>
      <c r="AE103" s="222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52" ht="15" customHeight="1" x14ac:dyDescent="0.3">
      <c r="A104" s="154"/>
      <c r="B104" s="154"/>
      <c r="C104" s="154"/>
      <c r="D104" s="155"/>
      <c r="E104" s="98"/>
      <c r="F104" s="98"/>
      <c r="G104" s="155"/>
      <c r="H104" s="98"/>
      <c r="I104" s="98"/>
      <c r="J104" s="155"/>
      <c r="K104" s="98"/>
      <c r="L104" s="98"/>
      <c r="M104" s="155"/>
      <c r="N104" s="98"/>
      <c r="O104" s="98"/>
      <c r="P104" s="155"/>
      <c r="Q104" s="98"/>
      <c r="R104" s="98"/>
      <c r="S104" s="155"/>
      <c r="T104" s="98"/>
      <c r="U104" s="98"/>
      <c r="V104" s="155"/>
      <c r="W104" s="98"/>
      <c r="X104" s="98"/>
      <c r="Y104" s="98"/>
      <c r="Z104" s="141"/>
      <c r="AA104" s="139"/>
      <c r="AB104" s="153"/>
      <c r="AC104" s="140"/>
      <c r="AD104" s="267"/>
      <c r="AE104" s="222"/>
      <c r="AF104" s="22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1:52" ht="30" customHeight="1" x14ac:dyDescent="0.3">
      <c r="A105" s="445" t="s">
        <v>233</v>
      </c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4"/>
      <c r="AE105" s="222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1:52" ht="24.75" customHeight="1" x14ac:dyDescent="0.3">
      <c r="A106" s="136" t="s">
        <v>19</v>
      </c>
      <c r="B106" s="38" t="s">
        <v>46</v>
      </c>
      <c r="C106" s="41" t="s">
        <v>234</v>
      </c>
      <c r="D106" s="42"/>
      <c r="E106" s="53"/>
      <c r="F106" s="53"/>
      <c r="G106" s="42"/>
      <c r="H106" s="53"/>
      <c r="I106" s="53"/>
      <c r="J106" s="42">
        <v>3</v>
      </c>
      <c r="K106" s="53">
        <v>0</v>
      </c>
      <c r="L106" s="53">
        <v>2</v>
      </c>
      <c r="M106" s="42"/>
      <c r="N106" s="53"/>
      <c r="O106" s="53"/>
      <c r="P106" s="42"/>
      <c r="Q106" s="53"/>
      <c r="R106" s="53"/>
      <c r="S106" s="42"/>
      <c r="T106" s="53"/>
      <c r="U106" s="53"/>
      <c r="V106" s="42"/>
      <c r="W106" s="53"/>
      <c r="X106" s="53"/>
      <c r="Y106" s="103" t="s">
        <v>24</v>
      </c>
      <c r="Z106" s="40">
        <v>6</v>
      </c>
      <c r="AA106" s="41" t="s">
        <v>235</v>
      </c>
      <c r="AB106" s="41" t="s">
        <v>236</v>
      </c>
      <c r="AC106" s="123" t="s">
        <v>44</v>
      </c>
      <c r="AD106" s="277"/>
      <c r="AE106" s="284"/>
      <c r="AF106" s="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</row>
    <row r="107" spans="1:52" ht="24.75" customHeight="1" x14ac:dyDescent="0.3">
      <c r="A107" s="291" t="s">
        <v>19</v>
      </c>
      <c r="B107" s="303" t="s">
        <v>69</v>
      </c>
      <c r="C107" s="301" t="s">
        <v>237</v>
      </c>
      <c r="D107" s="42"/>
      <c r="E107" s="53"/>
      <c r="F107" s="53"/>
      <c r="G107" s="42"/>
      <c r="H107" s="53"/>
      <c r="I107" s="53"/>
      <c r="J107" s="42"/>
      <c r="K107" s="53"/>
      <c r="L107" s="53"/>
      <c r="M107" s="42"/>
      <c r="N107" s="53"/>
      <c r="O107" s="53"/>
      <c r="P107" s="42">
        <v>2</v>
      </c>
      <c r="Q107" s="53">
        <v>0</v>
      </c>
      <c r="R107" s="53">
        <v>2</v>
      </c>
      <c r="S107" s="42"/>
      <c r="T107" s="53"/>
      <c r="U107" s="53"/>
      <c r="V107" s="42"/>
      <c r="W107" s="53"/>
      <c r="X107" s="53"/>
      <c r="Y107" s="404" t="s">
        <v>16</v>
      </c>
      <c r="Z107" s="361">
        <v>5</v>
      </c>
      <c r="AA107" s="301" t="s">
        <v>151</v>
      </c>
      <c r="AB107" s="293" t="s">
        <v>238</v>
      </c>
      <c r="AC107" s="348" t="s">
        <v>153</v>
      </c>
      <c r="AD107" s="374"/>
      <c r="AE107" s="285"/>
      <c r="AF107" s="289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</row>
    <row r="108" spans="1:52" s="219" customFormat="1" ht="45" customHeight="1" x14ac:dyDescent="0.3">
      <c r="A108" s="316" t="s">
        <v>77</v>
      </c>
      <c r="B108" s="292" t="s">
        <v>86</v>
      </c>
      <c r="C108" s="346" t="s">
        <v>239</v>
      </c>
      <c r="D108" s="42"/>
      <c r="E108" s="53"/>
      <c r="F108" s="53"/>
      <c r="G108" s="42"/>
      <c r="H108" s="53"/>
      <c r="I108" s="53"/>
      <c r="J108" s="42">
        <v>2</v>
      </c>
      <c r="K108" s="53">
        <v>1</v>
      </c>
      <c r="L108" s="53">
        <v>0</v>
      </c>
      <c r="M108" s="42"/>
      <c r="N108" s="53"/>
      <c r="O108" s="53"/>
      <c r="P108" s="42"/>
      <c r="Q108" s="53"/>
      <c r="R108" s="53"/>
      <c r="S108" s="42"/>
      <c r="T108" s="53"/>
      <c r="U108" s="53"/>
      <c r="V108" s="42"/>
      <c r="W108" s="53"/>
      <c r="X108" s="53"/>
      <c r="Y108" s="350" t="s">
        <v>24</v>
      </c>
      <c r="Z108" s="292">
        <v>3</v>
      </c>
      <c r="AA108" s="293" t="s">
        <v>79</v>
      </c>
      <c r="AB108" s="293" t="s">
        <v>240</v>
      </c>
      <c r="AC108" s="375" t="s">
        <v>44</v>
      </c>
      <c r="AD108" s="356"/>
      <c r="AE108" s="220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</row>
    <row r="109" spans="1:52" s="219" customFormat="1" ht="24.75" customHeight="1" x14ac:dyDescent="0.3">
      <c r="A109" s="291" t="s">
        <v>77</v>
      </c>
      <c r="B109" s="292" t="s">
        <v>204</v>
      </c>
      <c r="C109" s="293" t="s">
        <v>205</v>
      </c>
      <c r="D109" s="42"/>
      <c r="E109" s="53"/>
      <c r="F109" s="53"/>
      <c r="G109" s="42"/>
      <c r="H109" s="53"/>
      <c r="I109" s="53"/>
      <c r="J109" s="42"/>
      <c r="K109" s="53"/>
      <c r="L109" s="53"/>
      <c r="M109" s="42"/>
      <c r="N109" s="53"/>
      <c r="O109" s="53"/>
      <c r="P109" s="42"/>
      <c r="Q109" s="53"/>
      <c r="R109" s="53"/>
      <c r="S109" s="42">
        <v>2</v>
      </c>
      <c r="T109" s="53">
        <v>2</v>
      </c>
      <c r="U109" s="53">
        <v>0</v>
      </c>
      <c r="V109" s="42"/>
      <c r="W109" s="53"/>
      <c r="X109" s="53"/>
      <c r="Y109" s="326" t="s">
        <v>24</v>
      </c>
      <c r="Z109" s="292">
        <v>5</v>
      </c>
      <c r="AA109" s="293" t="s">
        <v>206</v>
      </c>
      <c r="AB109" s="293" t="s">
        <v>207</v>
      </c>
      <c r="AC109" s="385" t="s">
        <v>168</v>
      </c>
      <c r="AD109" s="399"/>
      <c r="AE109" s="220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</row>
    <row r="110" spans="1:52" s="219" customFormat="1" ht="30" customHeight="1" x14ac:dyDescent="0.3">
      <c r="A110" s="148" t="s">
        <v>77</v>
      </c>
      <c r="B110" s="57" t="s">
        <v>95</v>
      </c>
      <c r="C110" s="72" t="s">
        <v>241</v>
      </c>
      <c r="D110" s="42"/>
      <c r="E110" s="53"/>
      <c r="F110" s="53"/>
      <c r="G110" s="42"/>
      <c r="H110" s="53"/>
      <c r="I110" s="53"/>
      <c r="J110" s="42"/>
      <c r="K110" s="53"/>
      <c r="L110" s="53"/>
      <c r="M110" s="42">
        <v>2</v>
      </c>
      <c r="N110" s="53">
        <v>0</v>
      </c>
      <c r="O110" s="53">
        <v>2</v>
      </c>
      <c r="P110" s="42"/>
      <c r="Q110" s="53"/>
      <c r="R110" s="53"/>
      <c r="S110" s="42"/>
      <c r="T110" s="53"/>
      <c r="U110" s="53"/>
      <c r="V110" s="42"/>
      <c r="W110" s="53"/>
      <c r="X110" s="53"/>
      <c r="Y110" s="403" t="s">
        <v>24</v>
      </c>
      <c r="Z110" s="59">
        <v>5</v>
      </c>
      <c r="AA110" s="43" t="s">
        <v>235</v>
      </c>
      <c r="AB110" s="72" t="s">
        <v>242</v>
      </c>
      <c r="AC110" s="112" t="s">
        <v>234</v>
      </c>
      <c r="AD110" s="400"/>
      <c r="AE110" s="256"/>
      <c r="AF110" s="218"/>
    </row>
    <row r="111" spans="1:52" s="290" customFormat="1" ht="48" customHeight="1" x14ac:dyDescent="0.3">
      <c r="A111" s="291" t="s">
        <v>77</v>
      </c>
      <c r="B111" s="292" t="s">
        <v>95</v>
      </c>
      <c r="C111" s="338" t="s">
        <v>243</v>
      </c>
      <c r="D111" s="42"/>
      <c r="E111" s="53"/>
      <c r="F111" s="53"/>
      <c r="G111" s="42"/>
      <c r="H111" s="53"/>
      <c r="I111" s="53"/>
      <c r="J111" s="42"/>
      <c r="K111" s="53"/>
      <c r="L111" s="53"/>
      <c r="M111" s="42">
        <v>2</v>
      </c>
      <c r="N111" s="53">
        <v>0</v>
      </c>
      <c r="O111" s="53">
        <v>2</v>
      </c>
      <c r="P111" s="42"/>
      <c r="Q111" s="53"/>
      <c r="R111" s="53"/>
      <c r="S111" s="42"/>
      <c r="T111" s="53"/>
      <c r="U111" s="53"/>
      <c r="V111" s="42"/>
      <c r="W111" s="53"/>
      <c r="X111" s="53"/>
      <c r="Y111" s="353" t="s">
        <v>24</v>
      </c>
      <c r="Z111" s="337">
        <v>4</v>
      </c>
      <c r="AA111" s="373" t="s">
        <v>244</v>
      </c>
      <c r="AB111" s="338" t="s">
        <v>245</v>
      </c>
      <c r="AC111" s="397" t="s">
        <v>338</v>
      </c>
      <c r="AD111" s="398"/>
      <c r="AE111" s="285"/>
      <c r="AF111" s="297"/>
      <c r="AG111" s="289"/>
      <c r="AH111" s="289"/>
      <c r="AI111" s="289"/>
      <c r="AJ111" s="289"/>
      <c r="AK111" s="289"/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52" ht="24" customHeight="1" x14ac:dyDescent="0.3">
      <c r="A112" s="138" t="s">
        <v>77</v>
      </c>
      <c r="B112" s="7" t="s">
        <v>100</v>
      </c>
      <c r="C112" s="2" t="s">
        <v>198</v>
      </c>
      <c r="D112" s="42"/>
      <c r="E112" s="53"/>
      <c r="F112" s="53"/>
      <c r="G112" s="42"/>
      <c r="H112" s="53"/>
      <c r="I112" s="53"/>
      <c r="J112" s="42"/>
      <c r="K112" s="53"/>
      <c r="L112" s="53"/>
      <c r="M112" s="42"/>
      <c r="N112" s="53"/>
      <c r="O112" s="53"/>
      <c r="P112" s="42">
        <v>1</v>
      </c>
      <c r="Q112" s="53">
        <v>0</v>
      </c>
      <c r="R112" s="53">
        <v>1</v>
      </c>
      <c r="S112" s="42"/>
      <c r="T112" s="53"/>
      <c r="U112" s="53"/>
      <c r="V112" s="42"/>
      <c r="W112" s="53"/>
      <c r="X112" s="53"/>
      <c r="Y112" s="7" t="s">
        <v>24</v>
      </c>
      <c r="Z112" s="7">
        <v>2</v>
      </c>
      <c r="AA112" s="2" t="s">
        <v>199</v>
      </c>
      <c r="AB112" s="2" t="s">
        <v>200</v>
      </c>
      <c r="AC112" s="117" t="s">
        <v>161</v>
      </c>
      <c r="AD112" s="245"/>
      <c r="AE112" s="222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1:52" s="290" customFormat="1" ht="40.15" customHeight="1" x14ac:dyDescent="0.3">
      <c r="A113" s="336" t="s">
        <v>77</v>
      </c>
      <c r="B113" s="337" t="s">
        <v>95</v>
      </c>
      <c r="C113" s="338" t="s">
        <v>246</v>
      </c>
      <c r="D113" s="42"/>
      <c r="E113" s="53"/>
      <c r="F113" s="53"/>
      <c r="G113" s="42"/>
      <c r="H113" s="53"/>
      <c r="I113" s="53"/>
      <c r="J113" s="42"/>
      <c r="K113" s="53"/>
      <c r="L113" s="53"/>
      <c r="M113" s="42">
        <v>2</v>
      </c>
      <c r="N113" s="53">
        <v>0</v>
      </c>
      <c r="O113" s="53">
        <v>0</v>
      </c>
      <c r="P113" s="42"/>
      <c r="Q113" s="53"/>
      <c r="R113" s="53"/>
      <c r="S113" s="42"/>
      <c r="T113" s="53"/>
      <c r="U113" s="53"/>
      <c r="V113" s="42"/>
      <c r="W113" s="53"/>
      <c r="X113" s="53"/>
      <c r="Y113" s="337" t="s">
        <v>24</v>
      </c>
      <c r="Z113" s="337">
        <v>3</v>
      </c>
      <c r="AA113" s="373" t="s">
        <v>53</v>
      </c>
      <c r="AB113" s="402" t="s">
        <v>247</v>
      </c>
      <c r="AC113" s="348" t="s">
        <v>339</v>
      </c>
      <c r="AD113" s="374"/>
      <c r="AE113" s="285"/>
      <c r="AF113" s="289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</row>
    <row r="114" spans="1:52" s="219" customFormat="1" ht="24" customHeight="1" x14ac:dyDescent="0.3">
      <c r="A114" s="137" t="s">
        <v>77</v>
      </c>
      <c r="B114" s="42" t="s">
        <v>204</v>
      </c>
      <c r="C114" s="44" t="s">
        <v>248</v>
      </c>
      <c r="D114" s="42"/>
      <c r="E114" s="53"/>
      <c r="F114" s="53"/>
      <c r="G114" s="42"/>
      <c r="H114" s="53"/>
      <c r="I114" s="53"/>
      <c r="J114" s="42"/>
      <c r="K114" s="53"/>
      <c r="L114" s="53"/>
      <c r="M114" s="42"/>
      <c r="N114" s="53"/>
      <c r="O114" s="53"/>
      <c r="P114" s="42"/>
      <c r="Q114" s="53"/>
      <c r="R114" s="53"/>
      <c r="S114" s="42">
        <v>1</v>
      </c>
      <c r="T114" s="53">
        <v>0</v>
      </c>
      <c r="U114" s="53">
        <v>2</v>
      </c>
      <c r="V114" s="42"/>
      <c r="W114" s="53"/>
      <c r="X114" s="53"/>
      <c r="Y114" s="42" t="s">
        <v>16</v>
      </c>
      <c r="Z114" s="42">
        <v>3</v>
      </c>
      <c r="AA114" s="44" t="s">
        <v>342</v>
      </c>
      <c r="AB114" s="44" t="s">
        <v>249</v>
      </c>
      <c r="AC114" s="132" t="s">
        <v>118</v>
      </c>
      <c r="AD114" s="265"/>
      <c r="AE114" s="254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</row>
    <row r="115" spans="1:52" ht="24" customHeight="1" x14ac:dyDescent="0.3">
      <c r="A115" s="138" t="s">
        <v>77</v>
      </c>
      <c r="B115" s="7" t="s">
        <v>106</v>
      </c>
      <c r="C115" s="2" t="s">
        <v>250</v>
      </c>
      <c r="D115" s="42"/>
      <c r="E115" s="53"/>
      <c r="F115" s="53"/>
      <c r="G115" s="42"/>
      <c r="H115" s="53"/>
      <c r="I115" s="53"/>
      <c r="J115" s="42"/>
      <c r="K115" s="53"/>
      <c r="L115" s="53"/>
      <c r="M115" s="42"/>
      <c r="N115" s="53"/>
      <c r="O115" s="53"/>
      <c r="P115" s="42"/>
      <c r="Q115" s="53"/>
      <c r="R115" s="53"/>
      <c r="S115" s="42"/>
      <c r="T115" s="53"/>
      <c r="U115" s="53"/>
      <c r="V115" s="42">
        <v>0</v>
      </c>
      <c r="W115" s="53">
        <v>0</v>
      </c>
      <c r="X115" s="53">
        <v>2</v>
      </c>
      <c r="Y115" s="7" t="s">
        <v>16</v>
      </c>
      <c r="Z115" s="7">
        <v>2</v>
      </c>
      <c r="AA115" s="36" t="s">
        <v>142</v>
      </c>
      <c r="AB115" s="2" t="s">
        <v>251</v>
      </c>
      <c r="AC115" s="116" t="s">
        <v>153</v>
      </c>
      <c r="AD115" s="265"/>
      <c r="AE115" s="222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1:52" s="287" customFormat="1" ht="24" customHeight="1" x14ac:dyDescent="0.3">
      <c r="A116" s="291" t="s">
        <v>77</v>
      </c>
      <c r="B116" s="292" t="s">
        <v>204</v>
      </c>
      <c r="C116" s="293" t="s">
        <v>252</v>
      </c>
      <c r="D116" s="42"/>
      <c r="E116" s="53"/>
      <c r="F116" s="53"/>
      <c r="G116" s="42"/>
      <c r="H116" s="53"/>
      <c r="I116" s="53"/>
      <c r="J116" s="42"/>
      <c r="K116" s="53"/>
      <c r="L116" s="53"/>
      <c r="M116" s="42"/>
      <c r="N116" s="53"/>
      <c r="O116" s="53"/>
      <c r="P116" s="42"/>
      <c r="Q116" s="53"/>
      <c r="R116" s="53"/>
      <c r="S116" s="42">
        <v>2</v>
      </c>
      <c r="T116" s="53">
        <v>0</v>
      </c>
      <c r="U116" s="53">
        <v>0</v>
      </c>
      <c r="V116" s="42"/>
      <c r="W116" s="53"/>
      <c r="X116" s="53"/>
      <c r="Y116" s="292" t="s">
        <v>24</v>
      </c>
      <c r="Z116" s="292">
        <v>2</v>
      </c>
      <c r="AA116" s="395" t="s">
        <v>165</v>
      </c>
      <c r="AB116" s="401" t="s">
        <v>253</v>
      </c>
      <c r="AC116" s="331" t="s">
        <v>153</v>
      </c>
      <c r="AD116" s="35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</row>
    <row r="117" spans="1:52" s="219" customFormat="1" ht="24" customHeight="1" x14ac:dyDescent="0.3">
      <c r="A117" s="137" t="s">
        <v>19</v>
      </c>
      <c r="B117" s="42" t="s">
        <v>73</v>
      </c>
      <c r="C117" s="44" t="s">
        <v>254</v>
      </c>
      <c r="D117" s="42"/>
      <c r="E117" s="53"/>
      <c r="F117" s="53"/>
      <c r="G117" s="42"/>
      <c r="H117" s="53"/>
      <c r="I117" s="53"/>
      <c r="J117" s="42"/>
      <c r="K117" s="53"/>
      <c r="L117" s="53"/>
      <c r="M117" s="42"/>
      <c r="N117" s="53"/>
      <c r="O117" s="53"/>
      <c r="P117" s="42"/>
      <c r="Q117" s="53"/>
      <c r="R117" s="53"/>
      <c r="S117" s="42"/>
      <c r="T117" s="53"/>
      <c r="U117" s="53"/>
      <c r="V117" s="42"/>
      <c r="W117" s="53"/>
      <c r="X117" s="53"/>
      <c r="Y117" s="42" t="s">
        <v>213</v>
      </c>
      <c r="Z117" s="42">
        <v>0</v>
      </c>
      <c r="AA117" s="49" t="s">
        <v>214</v>
      </c>
      <c r="AB117" s="133" t="s">
        <v>255</v>
      </c>
      <c r="AC117" s="134" t="s">
        <v>216</v>
      </c>
      <c r="AD117" s="278"/>
      <c r="AE117" s="254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</row>
    <row r="118" spans="1:52" ht="15" customHeight="1" x14ac:dyDescent="0.3">
      <c r="A118" s="436" t="s">
        <v>54</v>
      </c>
      <c r="B118" s="437"/>
      <c r="C118" s="438"/>
      <c r="D118" s="87">
        <f>SUMIF(B106:B117,"k1",Z106:Z117)</f>
        <v>0</v>
      </c>
      <c r="E118" s="88"/>
      <c r="F118" s="88"/>
      <c r="G118" s="87">
        <f>SUMIF(B106:B117,"k2",Z106:Z117)</f>
        <v>0</v>
      </c>
      <c r="H118" s="88"/>
      <c r="I118" s="88"/>
      <c r="J118" s="87">
        <f>SUMIF(B106:B117,"k3",Z106:Z117)</f>
        <v>6</v>
      </c>
      <c r="K118" s="88"/>
      <c r="L118" s="88"/>
      <c r="M118" s="87">
        <f>SUMIF(B106:B117,"k4",Z106:Z117)</f>
        <v>0</v>
      </c>
      <c r="N118" s="88"/>
      <c r="O118" s="88"/>
      <c r="P118" s="87">
        <f>SUMIF(B106:B117,"k5",Z106:Z117)</f>
        <v>5</v>
      </c>
      <c r="Q118" s="88"/>
      <c r="R118" s="88"/>
      <c r="S118" s="87">
        <f>SUMIF(B106:B117,"k6",Z106:Z117)</f>
        <v>0</v>
      </c>
      <c r="T118" s="88"/>
      <c r="U118" s="88"/>
      <c r="V118" s="89">
        <f>SUMIF(B106:B117,"k7",Z106:Z117)</f>
        <v>0</v>
      </c>
      <c r="W118" s="24"/>
      <c r="X118" s="25"/>
      <c r="Y118" s="32"/>
      <c r="Z118" s="26">
        <f t="shared" ref="Y118:Z121" si="0">SUM(D118:Y118)</f>
        <v>11</v>
      </c>
      <c r="AA118" s="139"/>
      <c r="AB118" s="139"/>
      <c r="AC118" s="140"/>
      <c r="AD118" s="267"/>
      <c r="AE118" s="222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1:52" ht="15" customHeight="1" x14ac:dyDescent="0.3">
      <c r="A119" s="436" t="s">
        <v>55</v>
      </c>
      <c r="B119" s="437"/>
      <c r="C119" s="438"/>
      <c r="D119" s="89">
        <f>SUMIF(B106:B117,"nk1",Z106:Z117)</f>
        <v>0</v>
      </c>
      <c r="E119" s="24"/>
      <c r="F119" s="25"/>
      <c r="G119" s="89">
        <f>SUMIF(B106:B117,"nk2",Z106:Z117)</f>
        <v>0</v>
      </c>
      <c r="H119" s="24"/>
      <c r="I119" s="25"/>
      <c r="J119" s="89">
        <f>SUMIF(B106:B117,"nk3",Z106:Z117)</f>
        <v>3</v>
      </c>
      <c r="K119" s="24"/>
      <c r="L119" s="25"/>
      <c r="M119" s="89">
        <f>SUMIF(B106:B117,"nk4",Z106:Z117)</f>
        <v>12</v>
      </c>
      <c r="N119" s="24"/>
      <c r="O119" s="25"/>
      <c r="P119" s="89">
        <f>SUMIF(B106:B117,"nk5",Z106:Z117)</f>
        <v>2</v>
      </c>
      <c r="Q119" s="24"/>
      <c r="R119" s="25"/>
      <c r="S119" s="24">
        <f>SUMIF(B106:B117,"nk6",Z106:Z117)</f>
        <v>10</v>
      </c>
      <c r="T119" s="24"/>
      <c r="U119" s="24"/>
      <c r="V119" s="89">
        <f>SUMIF(B106:B117,"nk7",Z106:Z117)</f>
        <v>2</v>
      </c>
      <c r="W119" s="24"/>
      <c r="X119" s="25"/>
      <c r="Y119" s="32"/>
      <c r="Z119" s="26">
        <f t="shared" si="0"/>
        <v>29</v>
      </c>
      <c r="AA119" s="139"/>
      <c r="AB119" s="139"/>
      <c r="AC119" s="140"/>
      <c r="AD119" s="267"/>
      <c r="AE119" s="222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1:52" ht="15" customHeight="1" x14ac:dyDescent="0.3">
      <c r="A120" s="439" t="s">
        <v>217</v>
      </c>
      <c r="B120" s="440"/>
      <c r="C120" s="441"/>
      <c r="D120" s="90">
        <f>SUM(D13,D33,D47,D59,D69,D118,D135)</f>
        <v>30</v>
      </c>
      <c r="E120" s="8"/>
      <c r="F120" s="9"/>
      <c r="G120" s="28">
        <f>SUM(G13,G33,G47,G59,G69,G118,G135)</f>
        <v>28</v>
      </c>
      <c r="H120" s="8"/>
      <c r="I120" s="8"/>
      <c r="J120" s="90">
        <f>SUM(J13,J33,J47,J59,J69,J118,J135)</f>
        <v>29</v>
      </c>
      <c r="K120" s="8"/>
      <c r="L120" s="9"/>
      <c r="M120" s="28">
        <f>SUM(M13,M33,M47,M59,M69,M118,M135)</f>
        <v>27</v>
      </c>
      <c r="N120" s="8"/>
      <c r="O120" s="8"/>
      <c r="P120" s="90">
        <f>SUM(P13,P33,P47,P59,P69,P118,P135)</f>
        <v>29</v>
      </c>
      <c r="Q120" s="8"/>
      <c r="R120" s="9"/>
      <c r="S120" s="28">
        <f>SUM(S13,S33,S47,S59,S69,S118,S135)</f>
        <v>22</v>
      </c>
      <c r="T120" s="8"/>
      <c r="U120" s="8"/>
      <c r="V120" s="90">
        <f>SUM(V13,V33,V47,V59,V69,V118,V135)</f>
        <v>23</v>
      </c>
      <c r="W120" s="8"/>
      <c r="X120" s="9"/>
      <c r="Y120" s="29">
        <f t="shared" si="0"/>
        <v>188</v>
      </c>
      <c r="Z120" s="29">
        <f>SUM(Z13,Z33,Z47,Z59,Z69,Z118,Z135)</f>
        <v>188</v>
      </c>
      <c r="AA120" s="139"/>
      <c r="AB120" s="151"/>
      <c r="AC120" s="156"/>
      <c r="AD120" s="267"/>
      <c r="AE120" s="222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1:52" ht="15" customHeight="1" x14ac:dyDescent="0.3">
      <c r="A121" s="442" t="s">
        <v>218</v>
      </c>
      <c r="B121" s="443"/>
      <c r="C121" s="444"/>
      <c r="D121" s="28">
        <f>SUM(D14,D34,D48,D60,D70,D119)</f>
        <v>0</v>
      </c>
      <c r="E121" s="8"/>
      <c r="F121" s="9"/>
      <c r="G121" s="28">
        <f>SUM(G14,G34,G48,G60,G70,G119)</f>
        <v>4</v>
      </c>
      <c r="H121" s="8"/>
      <c r="I121" s="8"/>
      <c r="J121" s="90">
        <f>SUM(J14,J34,J48,J60,J70,J119)</f>
        <v>7</v>
      </c>
      <c r="K121" s="8"/>
      <c r="L121" s="9"/>
      <c r="M121" s="28">
        <f>SUM(M14,M34,M48,M60,M70,M119)</f>
        <v>14</v>
      </c>
      <c r="N121" s="8"/>
      <c r="O121" s="8"/>
      <c r="P121" s="90">
        <f>SUM(P14,P34,P48,P60,P70,P119)</f>
        <v>6</v>
      </c>
      <c r="Q121" s="8"/>
      <c r="R121" s="9"/>
      <c r="S121" s="28">
        <f>SUM(S14,S34,S48,S60,S70,S119)</f>
        <v>10</v>
      </c>
      <c r="T121" s="8"/>
      <c r="U121" s="8"/>
      <c r="V121" s="90">
        <f>SUM(V14,V34,V48,V60,V70,V119)</f>
        <v>5</v>
      </c>
      <c r="W121" s="8"/>
      <c r="X121" s="9"/>
      <c r="Y121" s="29">
        <f t="shared" si="0"/>
        <v>46</v>
      </c>
      <c r="Z121" s="11">
        <f>SUM(Z14,Z34,Z48,Z60,Z70,Z119)</f>
        <v>46</v>
      </c>
      <c r="AA121" s="139"/>
      <c r="AB121" s="153"/>
      <c r="AC121" s="140"/>
      <c r="AD121" s="267"/>
      <c r="AE121" s="222"/>
      <c r="AF121" s="1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1:52" ht="15" customHeight="1" x14ac:dyDescent="0.3">
      <c r="A122" s="181"/>
      <c r="B122" s="181"/>
      <c r="C122" s="18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98"/>
      <c r="X122" s="98"/>
      <c r="Y122" s="98"/>
      <c r="Z122" s="98"/>
      <c r="AA122" s="139"/>
      <c r="AB122" s="139"/>
      <c r="AC122" s="140"/>
      <c r="AD122" s="267"/>
      <c r="AE122" s="222"/>
      <c r="AF122" s="189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1:52" ht="33" customHeight="1" x14ac:dyDescent="0.3">
      <c r="A123" s="474" t="s">
        <v>256</v>
      </c>
      <c r="B123" s="443"/>
      <c r="C123" s="443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104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1:52" s="219" customFormat="1" ht="26" x14ac:dyDescent="0.3">
      <c r="A124" s="244" t="s">
        <v>77</v>
      </c>
      <c r="B124" s="245"/>
      <c r="C124" s="245" t="s">
        <v>257</v>
      </c>
      <c r="D124" s="68"/>
      <c r="E124" s="69"/>
      <c r="F124" s="69"/>
      <c r="G124" s="68"/>
      <c r="H124" s="69"/>
      <c r="I124" s="69"/>
      <c r="J124" s="68"/>
      <c r="K124" s="69"/>
      <c r="L124" s="69" t="s">
        <v>258</v>
      </c>
      <c r="M124" s="68"/>
      <c r="N124" s="69"/>
      <c r="O124" s="69" t="s">
        <v>258</v>
      </c>
      <c r="P124" s="68"/>
      <c r="Q124" s="69"/>
      <c r="R124" s="69" t="s">
        <v>258</v>
      </c>
      <c r="S124" s="68"/>
      <c r="T124" s="69"/>
      <c r="U124" s="69" t="s">
        <v>258</v>
      </c>
      <c r="V124" s="68"/>
      <c r="W124" s="69"/>
      <c r="X124" s="69" t="s">
        <v>258</v>
      </c>
      <c r="Y124" s="68" t="s">
        <v>16</v>
      </c>
      <c r="Z124" s="250" t="s">
        <v>259</v>
      </c>
      <c r="AA124" s="49" t="s">
        <v>79</v>
      </c>
      <c r="AB124" s="61" t="s">
        <v>260</v>
      </c>
      <c r="AC124" s="251"/>
      <c r="AD124" s="61"/>
      <c r="AE124" s="254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</row>
    <row r="125" spans="1:52" s="219" customFormat="1" ht="24" customHeight="1" x14ac:dyDescent="0.3">
      <c r="A125" s="147" t="s">
        <v>19</v>
      </c>
      <c r="B125" s="48" t="s">
        <v>155</v>
      </c>
      <c r="C125" s="49" t="s">
        <v>261</v>
      </c>
      <c r="D125" s="48"/>
      <c r="E125" s="50"/>
      <c r="F125" s="50"/>
      <c r="G125" s="48"/>
      <c r="H125" s="50"/>
      <c r="I125" s="50"/>
      <c r="J125" s="48"/>
      <c r="K125" s="50"/>
      <c r="L125" s="50"/>
      <c r="M125" s="48"/>
      <c r="N125" s="50"/>
      <c r="O125" s="50"/>
      <c r="P125" s="48"/>
      <c r="Q125" s="50"/>
      <c r="R125" s="50"/>
      <c r="S125" s="48"/>
      <c r="T125" s="50"/>
      <c r="U125" s="50"/>
      <c r="V125" s="48"/>
      <c r="W125" s="50"/>
      <c r="X125" s="50"/>
      <c r="Y125" s="48" t="s">
        <v>262</v>
      </c>
      <c r="Z125" s="48">
        <v>0</v>
      </c>
      <c r="AA125" s="49" t="s">
        <v>202</v>
      </c>
      <c r="AB125" s="252" t="s">
        <v>263</v>
      </c>
      <c r="AC125" s="123" t="s">
        <v>264</v>
      </c>
      <c r="AD125" s="276" t="s">
        <v>265</v>
      </c>
      <c r="AE125" s="254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</row>
    <row r="126" spans="1:52" s="219" customFormat="1" ht="23" x14ac:dyDescent="0.3">
      <c r="A126" s="137" t="s">
        <v>19</v>
      </c>
      <c r="B126" s="42" t="s">
        <v>155</v>
      </c>
      <c r="C126" s="44" t="s">
        <v>266</v>
      </c>
      <c r="D126" s="42"/>
      <c r="E126" s="53"/>
      <c r="F126" s="53"/>
      <c r="G126" s="42"/>
      <c r="H126" s="53"/>
      <c r="I126" s="53"/>
      <c r="J126" s="42"/>
      <c r="K126" s="53"/>
      <c r="L126" s="54"/>
      <c r="M126" s="42"/>
      <c r="N126" s="53"/>
      <c r="O126" s="53"/>
      <c r="P126" s="42"/>
      <c r="Q126" s="53"/>
      <c r="R126" s="54"/>
      <c r="S126" s="42">
        <v>0</v>
      </c>
      <c r="T126" s="53">
        <v>0</v>
      </c>
      <c r="U126" s="53">
        <v>4</v>
      </c>
      <c r="V126" s="42"/>
      <c r="W126" s="53"/>
      <c r="X126" s="53"/>
      <c r="Y126" s="42" t="s">
        <v>16</v>
      </c>
      <c r="Z126" s="42">
        <v>4</v>
      </c>
      <c r="AA126" s="44" t="s">
        <v>202</v>
      </c>
      <c r="AB126" s="253" t="s">
        <v>267</v>
      </c>
      <c r="AC126" s="124" t="s">
        <v>268</v>
      </c>
      <c r="AD126" s="45"/>
      <c r="AE126" s="254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</row>
    <row r="127" spans="1:52" s="219" customFormat="1" ht="24" customHeight="1" x14ac:dyDescent="0.3">
      <c r="A127" s="249" t="s">
        <v>19</v>
      </c>
      <c r="B127" s="48" t="s">
        <v>73</v>
      </c>
      <c r="C127" s="245" t="s">
        <v>269</v>
      </c>
      <c r="D127" s="48"/>
      <c r="E127" s="50"/>
      <c r="F127" s="50"/>
      <c r="G127" s="48"/>
      <c r="H127" s="50"/>
      <c r="I127" s="50"/>
      <c r="J127" s="48"/>
      <c r="K127" s="50"/>
      <c r="L127" s="50"/>
      <c r="M127" s="48"/>
      <c r="N127" s="50"/>
      <c r="O127" s="50"/>
      <c r="P127" s="48"/>
      <c r="Q127" s="50"/>
      <c r="R127" s="50"/>
      <c r="S127" s="48"/>
      <c r="T127" s="50"/>
      <c r="U127" s="50"/>
      <c r="V127" s="48">
        <v>0</v>
      </c>
      <c r="W127" s="50">
        <v>0</v>
      </c>
      <c r="X127" s="50">
        <v>15</v>
      </c>
      <c r="Y127" s="48" t="s">
        <v>270</v>
      </c>
      <c r="Z127" s="48">
        <v>15</v>
      </c>
      <c r="AA127" s="49" t="s">
        <v>214</v>
      </c>
      <c r="AB127" s="49" t="s">
        <v>271</v>
      </c>
      <c r="AC127" s="132" t="s">
        <v>266</v>
      </c>
      <c r="AD127" s="265"/>
      <c r="AE127" s="254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</row>
    <row r="128" spans="1:52" ht="24" customHeight="1" x14ac:dyDescent="0.3">
      <c r="A128" s="103" t="s">
        <v>19</v>
      </c>
      <c r="B128" s="75" t="s">
        <v>73</v>
      </c>
      <c r="C128" s="1" t="s">
        <v>272</v>
      </c>
      <c r="D128" s="7"/>
      <c r="E128" s="75"/>
      <c r="F128" s="75"/>
      <c r="G128" s="7"/>
      <c r="H128" s="75"/>
      <c r="I128" s="75"/>
      <c r="J128" s="7"/>
      <c r="K128" s="75"/>
      <c r="L128" s="75"/>
      <c r="M128" s="7"/>
      <c r="N128" s="75"/>
      <c r="O128" s="75"/>
      <c r="P128" s="7"/>
      <c r="Q128" s="75"/>
      <c r="R128" s="75"/>
      <c r="S128" s="7"/>
      <c r="T128" s="75"/>
      <c r="U128" s="75"/>
      <c r="V128" s="7"/>
      <c r="W128" s="75"/>
      <c r="X128" s="75"/>
      <c r="Y128" s="7" t="s">
        <v>213</v>
      </c>
      <c r="Z128" s="7"/>
      <c r="AA128" s="2" t="s">
        <v>214</v>
      </c>
      <c r="AB128" s="2" t="s">
        <v>273</v>
      </c>
      <c r="AC128" s="114" t="s">
        <v>274</v>
      </c>
      <c r="AD128" s="265"/>
      <c r="AE128" s="222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52" ht="15" customHeight="1" x14ac:dyDescent="0.3">
      <c r="A129" s="97"/>
      <c r="B129" s="97"/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141"/>
      <c r="AA129" s="139"/>
      <c r="AB129" s="139"/>
      <c r="AC129" s="140"/>
      <c r="AD129" s="267"/>
      <c r="AE129" s="222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1:52" ht="33" customHeight="1" x14ac:dyDescent="0.3">
      <c r="A130" s="474" t="s">
        <v>275</v>
      </c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222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1:52" ht="24.75" customHeight="1" x14ac:dyDescent="0.3">
      <c r="A131" s="157" t="s">
        <v>25</v>
      </c>
      <c r="B131" s="93"/>
      <c r="C131" s="39" t="s">
        <v>276</v>
      </c>
      <c r="D131" s="94">
        <v>0</v>
      </c>
      <c r="E131" s="95">
        <v>2</v>
      </c>
      <c r="F131" s="33">
        <v>0</v>
      </c>
      <c r="G131" s="94"/>
      <c r="H131" s="95"/>
      <c r="I131" s="33"/>
      <c r="J131" s="94"/>
      <c r="K131" s="95"/>
      <c r="L131" s="33"/>
      <c r="M131" s="94"/>
      <c r="N131" s="95"/>
      <c r="O131" s="33"/>
      <c r="P131" s="94"/>
      <c r="Q131" s="95"/>
      <c r="R131" s="33"/>
      <c r="S131" s="94"/>
      <c r="T131" s="95"/>
      <c r="U131" s="33"/>
      <c r="V131" s="94"/>
      <c r="W131" s="95"/>
      <c r="X131" s="33"/>
      <c r="Y131" s="92" t="s">
        <v>277</v>
      </c>
      <c r="Z131" s="135">
        <v>0</v>
      </c>
      <c r="AA131" s="96" t="s">
        <v>278</v>
      </c>
      <c r="AB131" s="96" t="s">
        <v>279</v>
      </c>
      <c r="AC131" s="125"/>
      <c r="AD131" s="476" t="s">
        <v>280</v>
      </c>
      <c r="AE131" s="222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1:52" ht="24.75" customHeight="1" x14ac:dyDescent="0.3">
      <c r="A132" s="157" t="s">
        <v>25</v>
      </c>
      <c r="B132" s="93"/>
      <c r="C132" s="39" t="s">
        <v>281</v>
      </c>
      <c r="D132" s="4"/>
      <c r="E132" s="85"/>
      <c r="F132" s="86"/>
      <c r="G132" s="4">
        <v>0</v>
      </c>
      <c r="H132" s="85">
        <v>2</v>
      </c>
      <c r="I132" s="86">
        <v>0</v>
      </c>
      <c r="J132" s="4"/>
      <c r="K132" s="85"/>
      <c r="L132" s="86"/>
      <c r="M132" s="4"/>
      <c r="N132" s="85"/>
      <c r="O132" s="86"/>
      <c r="P132" s="4"/>
      <c r="Q132" s="85"/>
      <c r="R132" s="86"/>
      <c r="S132" s="4"/>
      <c r="T132" s="85"/>
      <c r="U132" s="86"/>
      <c r="V132" s="4"/>
      <c r="W132" s="85"/>
      <c r="X132" s="86"/>
      <c r="Y132" s="3" t="s">
        <v>277</v>
      </c>
      <c r="Z132" s="55">
        <v>0</v>
      </c>
      <c r="AA132" s="5" t="s">
        <v>278</v>
      </c>
      <c r="AB132" s="5" t="s">
        <v>282</v>
      </c>
      <c r="AC132" s="126" t="s">
        <v>276</v>
      </c>
      <c r="AD132" s="477"/>
      <c r="AE132" s="222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1:52" ht="26" x14ac:dyDescent="0.3">
      <c r="A133" s="148" t="s">
        <v>25</v>
      </c>
      <c r="B133" s="70"/>
      <c r="C133" s="45" t="s">
        <v>283</v>
      </c>
      <c r="D133" s="56"/>
      <c r="E133" s="58"/>
      <c r="F133" s="59"/>
      <c r="G133" s="56"/>
      <c r="H133" s="58"/>
      <c r="I133" s="59"/>
      <c r="J133" s="65">
        <v>0</v>
      </c>
      <c r="K133" s="66">
        <v>2</v>
      </c>
      <c r="L133" s="67">
        <v>0</v>
      </c>
      <c r="M133" s="56"/>
      <c r="N133" s="58"/>
      <c r="O133" s="59"/>
      <c r="P133" s="56"/>
      <c r="Q133" s="58"/>
      <c r="R133" s="59"/>
      <c r="S133" s="56"/>
      <c r="T133" s="58"/>
      <c r="U133" s="59"/>
      <c r="V133" s="56"/>
      <c r="W133" s="58"/>
      <c r="X133" s="59"/>
      <c r="Y133" s="55" t="s">
        <v>277</v>
      </c>
      <c r="Z133" s="55">
        <v>0</v>
      </c>
      <c r="AA133" s="43" t="s">
        <v>278</v>
      </c>
      <c r="AB133" s="43" t="s">
        <v>284</v>
      </c>
      <c r="AC133" s="121"/>
      <c r="AD133" s="477"/>
      <c r="AE133" s="222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1:52" ht="26" x14ac:dyDescent="0.3">
      <c r="A134" s="182" t="s">
        <v>25</v>
      </c>
      <c r="B134" s="183"/>
      <c r="C134" s="184" t="s">
        <v>285</v>
      </c>
      <c r="D134" s="68"/>
      <c r="E134" s="69"/>
      <c r="F134" s="69"/>
      <c r="G134" s="68"/>
      <c r="H134" s="69"/>
      <c r="I134" s="69"/>
      <c r="J134" s="231"/>
      <c r="K134" s="232"/>
      <c r="L134" s="233"/>
      <c r="M134" s="69">
        <v>0</v>
      </c>
      <c r="N134" s="69">
        <v>2</v>
      </c>
      <c r="O134" s="69">
        <v>0</v>
      </c>
      <c r="P134" s="68"/>
      <c r="Q134" s="69"/>
      <c r="R134" s="69"/>
      <c r="S134" s="68"/>
      <c r="T134" s="69"/>
      <c r="U134" s="69"/>
      <c r="V134" s="68"/>
      <c r="W134" s="69"/>
      <c r="X134" s="69"/>
      <c r="Y134" s="55" t="s">
        <v>277</v>
      </c>
      <c r="Z134" s="55">
        <v>0</v>
      </c>
      <c r="AA134" s="43" t="s">
        <v>278</v>
      </c>
      <c r="AB134" s="61" t="s">
        <v>286</v>
      </c>
      <c r="AC134" s="121"/>
      <c r="AD134" s="477"/>
      <c r="AE134" s="222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1:52" ht="15" customHeight="1" x14ac:dyDescent="0.3">
      <c r="A135" s="475" t="s">
        <v>287</v>
      </c>
      <c r="B135" s="443"/>
      <c r="C135" s="444"/>
      <c r="D135" s="106">
        <f>SUMIF(B123:B134,"k1",Z123:Z134)</f>
        <v>0</v>
      </c>
      <c r="E135" s="106"/>
      <c r="F135" s="106"/>
      <c r="G135" s="105">
        <f>SUMIF(B123:B134,"k2",Z123:Z134)</f>
        <v>0</v>
      </c>
      <c r="H135" s="106"/>
      <c r="I135" s="106"/>
      <c r="J135" s="105">
        <f>SUMIF(B123:B134,"k3",Z123:Z134)</f>
        <v>0</v>
      </c>
      <c r="K135" s="106"/>
      <c r="L135" s="106"/>
      <c r="M135" s="105">
        <f>SUMIF(B123:B134,"k4",Z123:Z134)</f>
        <v>0</v>
      </c>
      <c r="N135" s="106"/>
      <c r="O135" s="106"/>
      <c r="P135" s="105">
        <f>SUMIF(B123:B134,"k5",Z123:Z134)</f>
        <v>0</v>
      </c>
      <c r="Q135" s="106"/>
      <c r="R135" s="106"/>
      <c r="S135" s="105">
        <f>SUMIF(B123:B134,"k6",Z123:Z134)</f>
        <v>4</v>
      </c>
      <c r="T135" s="106"/>
      <c r="U135" s="106"/>
      <c r="V135" s="105">
        <f>SUMIF(B123:B134,"k7",Z123:Z134)</f>
        <v>15</v>
      </c>
      <c r="W135" s="106"/>
      <c r="X135" s="107"/>
      <c r="Y135" s="108"/>
      <c r="Z135" s="109">
        <f t="shared" ref="Z135" si="1">SUM(D135:Y135)</f>
        <v>19</v>
      </c>
      <c r="AA135" s="139"/>
      <c r="AB135" s="139"/>
      <c r="AC135" s="140"/>
      <c r="AD135" s="267"/>
      <c r="AE135" s="222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1:52" ht="15" customHeight="1" x14ac:dyDescent="0.3">
      <c r="A136" s="97"/>
      <c r="B136" s="97"/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141"/>
      <c r="AA136" s="139"/>
      <c r="AB136" s="139"/>
      <c r="AC136" s="140"/>
      <c r="AD136" s="267"/>
      <c r="AE136" s="222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1:52" ht="33" customHeight="1" x14ac:dyDescent="0.3">
      <c r="A137" s="474" t="s">
        <v>288</v>
      </c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239"/>
      <c r="AF137" s="6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</row>
    <row r="138" spans="1:52" s="219" customFormat="1" ht="13" x14ac:dyDescent="0.3">
      <c r="A138" s="147" t="s">
        <v>77</v>
      </c>
      <c r="B138" s="48" t="s">
        <v>289</v>
      </c>
      <c r="C138" s="245" t="s">
        <v>290</v>
      </c>
      <c r="D138" s="100">
        <v>0</v>
      </c>
      <c r="E138" s="240">
        <v>4</v>
      </c>
      <c r="F138" s="240">
        <v>0</v>
      </c>
      <c r="G138" s="100"/>
      <c r="H138" s="240"/>
      <c r="I138" s="240"/>
      <c r="J138" s="100"/>
      <c r="K138" s="240"/>
      <c r="L138" s="240"/>
      <c r="M138" s="100"/>
      <c r="N138" s="240"/>
      <c r="O138" s="240"/>
      <c r="P138" s="100"/>
      <c r="Q138" s="240"/>
      <c r="R138" s="240"/>
      <c r="S138" s="100"/>
      <c r="T138" s="240"/>
      <c r="U138" s="241"/>
      <c r="V138" s="240"/>
      <c r="W138" s="240"/>
      <c r="X138" s="241"/>
      <c r="Y138" s="68" t="s">
        <v>16</v>
      </c>
      <c r="Z138" s="68">
        <v>0</v>
      </c>
      <c r="AA138" s="49" t="s">
        <v>291</v>
      </c>
      <c r="AB138" s="245" t="s">
        <v>292</v>
      </c>
      <c r="AC138" s="123"/>
      <c r="AD138" s="245"/>
      <c r="AE138" s="254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</row>
    <row r="139" spans="1:52" s="219" customFormat="1" ht="13" x14ac:dyDescent="0.3">
      <c r="A139" s="137" t="s">
        <v>77</v>
      </c>
      <c r="B139" s="42" t="s">
        <v>81</v>
      </c>
      <c r="C139" s="45" t="s">
        <v>293</v>
      </c>
      <c r="D139" s="100"/>
      <c r="E139" s="240"/>
      <c r="F139" s="240"/>
      <c r="G139" s="100">
        <v>0</v>
      </c>
      <c r="H139" s="240">
        <v>4</v>
      </c>
      <c r="I139" s="240">
        <v>0</v>
      </c>
      <c r="J139" s="100"/>
      <c r="K139" s="240"/>
      <c r="L139" s="240"/>
      <c r="M139" s="100"/>
      <c r="N139" s="240"/>
      <c r="O139" s="240"/>
      <c r="P139" s="100"/>
      <c r="Q139" s="240"/>
      <c r="R139" s="240"/>
      <c r="S139" s="100"/>
      <c r="T139" s="240"/>
      <c r="U139" s="241"/>
      <c r="V139" s="240"/>
      <c r="W139" s="240"/>
      <c r="X139" s="241"/>
      <c r="Y139" s="56" t="s">
        <v>16</v>
      </c>
      <c r="Z139" s="56">
        <v>0</v>
      </c>
      <c r="AA139" s="44" t="s">
        <v>291</v>
      </c>
      <c r="AB139" s="45" t="s">
        <v>294</v>
      </c>
      <c r="AC139" s="119"/>
      <c r="AD139" s="45"/>
      <c r="AE139" s="254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</row>
    <row r="140" spans="1:52" s="219" customFormat="1" ht="24.75" customHeight="1" x14ac:dyDescent="0.3">
      <c r="A140" s="137" t="s">
        <v>77</v>
      </c>
      <c r="B140" s="42" t="s">
        <v>95</v>
      </c>
      <c r="C140" s="45" t="s">
        <v>295</v>
      </c>
      <c r="D140" s="100"/>
      <c r="E140" s="240"/>
      <c r="F140" s="240"/>
      <c r="G140" s="100"/>
      <c r="H140" s="240"/>
      <c r="I140" s="240"/>
      <c r="J140" s="100"/>
      <c r="K140" s="240"/>
      <c r="L140" s="240"/>
      <c r="M140" s="100">
        <v>0</v>
      </c>
      <c r="N140" s="240">
        <v>4</v>
      </c>
      <c r="O140" s="240">
        <v>0</v>
      </c>
      <c r="P140" s="100"/>
      <c r="Q140" s="240"/>
      <c r="R140" s="240"/>
      <c r="S140" s="100"/>
      <c r="T140" s="240"/>
      <c r="U140" s="241"/>
      <c r="V140" s="240"/>
      <c r="W140" s="240"/>
      <c r="X140" s="241"/>
      <c r="Y140" s="56" t="s">
        <v>16</v>
      </c>
      <c r="Z140" s="56">
        <v>2</v>
      </c>
      <c r="AA140" s="44" t="s">
        <v>291</v>
      </c>
      <c r="AB140" s="45" t="s">
        <v>296</v>
      </c>
      <c r="AC140" s="119"/>
      <c r="AD140" s="45"/>
      <c r="AE140" s="254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</row>
    <row r="141" spans="1:52" s="219" customFormat="1" ht="24.65" customHeight="1" x14ac:dyDescent="0.3">
      <c r="A141" s="148" t="s">
        <v>77</v>
      </c>
      <c r="B141" s="57" t="s">
        <v>100</v>
      </c>
      <c r="C141" s="44" t="s">
        <v>297</v>
      </c>
      <c r="D141" s="100"/>
      <c r="E141" s="240"/>
      <c r="F141" s="240"/>
      <c r="G141" s="100"/>
      <c r="H141" s="240"/>
      <c r="I141" s="240"/>
      <c r="J141" s="100"/>
      <c r="K141" s="240"/>
      <c r="L141" s="240"/>
      <c r="M141" s="100"/>
      <c r="N141" s="240"/>
      <c r="O141" s="240"/>
      <c r="P141" s="100">
        <v>0</v>
      </c>
      <c r="Q141" s="240">
        <v>2</v>
      </c>
      <c r="R141" s="240">
        <v>0</v>
      </c>
      <c r="S141" s="100"/>
      <c r="T141" s="240"/>
      <c r="U141" s="241"/>
      <c r="V141" s="240"/>
      <c r="W141" s="240"/>
      <c r="X141" s="241"/>
      <c r="Y141" s="59" t="s">
        <v>16</v>
      </c>
      <c r="Z141" s="55">
        <v>2</v>
      </c>
      <c r="AA141" s="45" t="s">
        <v>291</v>
      </c>
      <c r="AB141" s="45" t="s">
        <v>298</v>
      </c>
      <c r="AC141" s="128"/>
      <c r="AD141" s="43" t="s">
        <v>299</v>
      </c>
      <c r="AE141" s="254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</row>
    <row r="142" spans="1:52" s="219" customFormat="1" ht="24.75" customHeight="1" x14ac:dyDescent="0.3">
      <c r="A142" s="137" t="s">
        <v>77</v>
      </c>
      <c r="B142" s="42" t="s">
        <v>100</v>
      </c>
      <c r="C142" s="45" t="s">
        <v>300</v>
      </c>
      <c r="D142" s="100"/>
      <c r="E142" s="240"/>
      <c r="F142" s="240"/>
      <c r="G142" s="100"/>
      <c r="H142" s="240"/>
      <c r="I142" s="240"/>
      <c r="J142" s="100"/>
      <c r="K142" s="240"/>
      <c r="L142" s="240"/>
      <c r="M142" s="100"/>
      <c r="N142" s="240"/>
      <c r="O142" s="240"/>
      <c r="P142" s="100">
        <v>0</v>
      </c>
      <c r="Q142" s="240">
        <v>2</v>
      </c>
      <c r="R142" s="240">
        <v>0</v>
      </c>
      <c r="S142" s="100"/>
      <c r="T142" s="240"/>
      <c r="U142" s="241"/>
      <c r="V142" s="240"/>
      <c r="W142" s="240"/>
      <c r="X142" s="241"/>
      <c r="Y142" s="56" t="s">
        <v>16</v>
      </c>
      <c r="Z142" s="56">
        <v>0</v>
      </c>
      <c r="AA142" s="44" t="s">
        <v>291</v>
      </c>
      <c r="AB142" s="45" t="s">
        <v>301</v>
      </c>
      <c r="AC142" s="119"/>
      <c r="AD142" s="45"/>
      <c r="AE142" s="254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</row>
    <row r="143" spans="1:52" s="219" customFormat="1" ht="24.75" customHeight="1" x14ac:dyDescent="0.3">
      <c r="A143" s="137" t="s">
        <v>77</v>
      </c>
      <c r="B143" s="42" t="s">
        <v>204</v>
      </c>
      <c r="C143" s="45" t="s">
        <v>302</v>
      </c>
      <c r="D143" s="100"/>
      <c r="E143" s="240"/>
      <c r="F143" s="240"/>
      <c r="G143" s="100"/>
      <c r="H143" s="240"/>
      <c r="I143" s="240"/>
      <c r="J143" s="100"/>
      <c r="K143" s="240"/>
      <c r="L143" s="240"/>
      <c r="M143" s="100"/>
      <c r="N143" s="240"/>
      <c r="O143" s="240"/>
      <c r="P143" s="100"/>
      <c r="Q143" s="240"/>
      <c r="R143" s="240"/>
      <c r="S143" s="100">
        <v>0</v>
      </c>
      <c r="T143" s="240">
        <v>2</v>
      </c>
      <c r="U143" s="241">
        <v>0</v>
      </c>
      <c r="V143" s="240"/>
      <c r="W143" s="240"/>
      <c r="X143" s="241"/>
      <c r="Y143" s="56" t="s">
        <v>16</v>
      </c>
      <c r="Z143" s="56">
        <v>0</v>
      </c>
      <c r="AA143" s="44" t="s">
        <v>303</v>
      </c>
      <c r="AB143" s="45" t="s">
        <v>304</v>
      </c>
      <c r="AC143" s="119"/>
      <c r="AD143" s="45"/>
      <c r="AE143" s="254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</row>
    <row r="144" spans="1:52" s="219" customFormat="1" ht="24.75" customHeight="1" x14ac:dyDescent="0.3">
      <c r="A144" s="244" t="s">
        <v>77</v>
      </c>
      <c r="B144" s="245"/>
      <c r="C144" s="245" t="s">
        <v>305</v>
      </c>
      <c r="D144" s="100"/>
      <c r="E144" s="240"/>
      <c r="F144" s="240"/>
      <c r="G144" s="100"/>
      <c r="H144" s="240"/>
      <c r="I144" s="240"/>
      <c r="J144" s="100"/>
      <c r="K144" s="240"/>
      <c r="L144" s="240"/>
      <c r="M144" s="100"/>
      <c r="N144" s="240" t="s">
        <v>258</v>
      </c>
      <c r="O144" s="240"/>
      <c r="P144" s="100"/>
      <c r="Q144" s="240" t="s">
        <v>258</v>
      </c>
      <c r="R144" s="240"/>
      <c r="S144" s="100"/>
      <c r="T144" s="240" t="s">
        <v>258</v>
      </c>
      <c r="U144" s="241"/>
      <c r="V144" s="240"/>
      <c r="W144" s="240" t="s">
        <v>258</v>
      </c>
      <c r="X144" s="241"/>
      <c r="Y144" s="68" t="s">
        <v>16</v>
      </c>
      <c r="Z144" s="250" t="s">
        <v>259</v>
      </c>
      <c r="AA144" s="61" t="s">
        <v>341</v>
      </c>
      <c r="AB144" s="61" t="s">
        <v>306</v>
      </c>
      <c r="AC144" s="251"/>
      <c r="AD144" s="61" t="s">
        <v>307</v>
      </c>
      <c r="AE144" s="254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</row>
    <row r="145" spans="1:52" s="405" customFormat="1" ht="24.75" customHeight="1" x14ac:dyDescent="0.3">
      <c r="A145" s="332" t="s">
        <v>77</v>
      </c>
      <c r="B145" s="292"/>
      <c r="C145" s="293" t="s">
        <v>308</v>
      </c>
      <c r="D145" s="100">
        <v>0</v>
      </c>
      <c r="E145" s="240">
        <v>2</v>
      </c>
      <c r="F145" s="240">
        <v>0</v>
      </c>
      <c r="G145" s="100"/>
      <c r="H145" s="240"/>
      <c r="I145" s="240"/>
      <c r="J145" s="100"/>
      <c r="K145" s="240"/>
      <c r="L145" s="240"/>
      <c r="M145" s="100"/>
      <c r="N145" s="240"/>
      <c r="O145" s="240"/>
      <c r="P145" s="100"/>
      <c r="Q145" s="240"/>
      <c r="R145" s="240"/>
      <c r="S145" s="100"/>
      <c r="T145" s="240"/>
      <c r="U145" s="241"/>
      <c r="V145" s="240"/>
      <c r="W145" s="240"/>
      <c r="X145" s="241"/>
      <c r="Y145" s="425" t="s">
        <v>16</v>
      </c>
      <c r="Z145" s="426">
        <v>2</v>
      </c>
      <c r="AA145" s="301" t="s">
        <v>309</v>
      </c>
      <c r="AB145" s="301" t="s">
        <v>310</v>
      </c>
      <c r="AC145" s="348"/>
      <c r="AD145" s="301"/>
      <c r="AE145" s="295"/>
      <c r="AF145" s="300"/>
      <c r="AG145" s="300"/>
      <c r="AH145" s="300"/>
      <c r="AI145" s="300"/>
      <c r="AJ145" s="300"/>
      <c r="AK145" s="300"/>
      <c r="AL145" s="300"/>
      <c r="AM145" s="300"/>
      <c r="AN145" s="300"/>
      <c r="AO145" s="300"/>
      <c r="AP145" s="300"/>
      <c r="AQ145" s="300"/>
      <c r="AR145" s="300"/>
      <c r="AS145" s="300"/>
      <c r="AT145" s="300"/>
      <c r="AU145" s="300"/>
      <c r="AV145" s="300"/>
      <c r="AW145" s="300"/>
      <c r="AX145" s="300"/>
      <c r="AY145" s="300"/>
      <c r="AZ145" s="300"/>
    </row>
    <row r="146" spans="1:52" s="405" customFormat="1" ht="24.75" customHeight="1" x14ac:dyDescent="0.3">
      <c r="A146" s="406" t="s">
        <v>77</v>
      </c>
      <c r="B146" s="292"/>
      <c r="C146" s="293" t="s">
        <v>311</v>
      </c>
      <c r="D146" s="100"/>
      <c r="E146" s="240"/>
      <c r="F146" s="240"/>
      <c r="G146" s="100">
        <v>0</v>
      </c>
      <c r="H146" s="240">
        <v>2</v>
      </c>
      <c r="I146" s="240">
        <v>0</v>
      </c>
      <c r="J146" s="100"/>
      <c r="K146" s="240"/>
      <c r="L146" s="240"/>
      <c r="M146" s="100"/>
      <c r="N146" s="240"/>
      <c r="O146" s="240"/>
      <c r="P146" s="100"/>
      <c r="Q146" s="240"/>
      <c r="R146" s="240"/>
      <c r="S146" s="100"/>
      <c r="T146" s="240"/>
      <c r="U146" s="241"/>
      <c r="V146" s="240"/>
      <c r="W146" s="240"/>
      <c r="X146" s="241"/>
      <c r="Y146" s="407" t="s">
        <v>16</v>
      </c>
      <c r="Z146" s="407">
        <v>2</v>
      </c>
      <c r="AA146" s="413" t="s">
        <v>309</v>
      </c>
      <c r="AB146" s="301" t="s">
        <v>312</v>
      </c>
      <c r="AC146" s="348"/>
      <c r="AD146" s="301"/>
      <c r="AE146" s="286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  <c r="AP146" s="300"/>
      <c r="AQ146" s="300"/>
      <c r="AR146" s="300"/>
      <c r="AS146" s="300"/>
      <c r="AT146" s="300"/>
      <c r="AU146" s="300"/>
      <c r="AV146" s="300"/>
      <c r="AW146" s="300"/>
      <c r="AX146" s="300"/>
      <c r="AY146" s="300"/>
      <c r="AZ146" s="300"/>
    </row>
    <row r="147" spans="1:52" s="405" customFormat="1" ht="24.75" customHeight="1" x14ac:dyDescent="0.3">
      <c r="A147" s="407" t="s">
        <v>77</v>
      </c>
      <c r="B147" s="294"/>
      <c r="C147" s="293" t="s">
        <v>313</v>
      </c>
      <c r="D147" s="100"/>
      <c r="E147" s="240"/>
      <c r="F147" s="240"/>
      <c r="G147" s="100"/>
      <c r="H147" s="240"/>
      <c r="I147" s="240"/>
      <c r="J147" s="100">
        <v>0</v>
      </c>
      <c r="K147" s="240">
        <v>2</v>
      </c>
      <c r="L147" s="240">
        <v>0</v>
      </c>
      <c r="M147" s="100"/>
      <c r="N147" s="240"/>
      <c r="O147" s="240"/>
      <c r="P147" s="100"/>
      <c r="Q147" s="240"/>
      <c r="R147" s="240"/>
      <c r="S147" s="100"/>
      <c r="T147" s="240"/>
      <c r="U147" s="241"/>
      <c r="V147" s="240"/>
      <c r="W147" s="240"/>
      <c r="X147" s="241"/>
      <c r="Y147" s="407" t="s">
        <v>16</v>
      </c>
      <c r="Z147" s="407">
        <v>2</v>
      </c>
      <c r="AA147" s="413" t="s">
        <v>309</v>
      </c>
      <c r="AB147" s="301" t="s">
        <v>314</v>
      </c>
      <c r="AC147" s="348"/>
      <c r="AD147" s="301"/>
      <c r="AE147" s="286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00"/>
      <c r="AX147" s="300"/>
      <c r="AY147" s="300"/>
      <c r="AZ147" s="300"/>
    </row>
    <row r="148" spans="1:52" s="287" customFormat="1" ht="24.75" customHeight="1" x14ac:dyDescent="0.3">
      <c r="A148" s="291" t="s">
        <v>77</v>
      </c>
      <c r="B148" s="292" t="s">
        <v>81</v>
      </c>
      <c r="C148" s="293" t="s">
        <v>315</v>
      </c>
      <c r="D148" s="100"/>
      <c r="E148" s="240"/>
      <c r="F148" s="240"/>
      <c r="G148" s="100">
        <v>4</v>
      </c>
      <c r="H148" s="240">
        <v>0</v>
      </c>
      <c r="I148" s="240">
        <v>0</v>
      </c>
      <c r="J148" s="100"/>
      <c r="K148" s="240"/>
      <c r="L148" s="240"/>
      <c r="M148" s="100"/>
      <c r="N148" s="240"/>
      <c r="O148" s="240"/>
      <c r="P148" s="100"/>
      <c r="Q148" s="240"/>
      <c r="R148" s="240"/>
      <c r="S148" s="100"/>
      <c r="T148" s="240"/>
      <c r="U148" s="241"/>
      <c r="V148" s="240"/>
      <c r="W148" s="240"/>
      <c r="X148" s="241"/>
      <c r="Y148" s="350" t="s">
        <v>24</v>
      </c>
      <c r="Z148" s="350">
        <v>4</v>
      </c>
      <c r="AA148" s="293" t="s">
        <v>184</v>
      </c>
      <c r="AB148" s="360" t="s">
        <v>316</v>
      </c>
      <c r="AC148" s="331" t="s">
        <v>340</v>
      </c>
      <c r="AD148" s="408"/>
      <c r="AE148" s="295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</row>
    <row r="149" spans="1:52" s="296" customFormat="1" ht="34.5" customHeight="1" x14ac:dyDescent="0.3">
      <c r="A149" s="316" t="s">
        <v>77</v>
      </c>
      <c r="B149" s="317" t="s">
        <v>86</v>
      </c>
      <c r="C149" s="318" t="s">
        <v>317</v>
      </c>
      <c r="D149" s="100"/>
      <c r="E149" s="240"/>
      <c r="F149" s="240"/>
      <c r="G149" s="100"/>
      <c r="H149" s="240"/>
      <c r="I149" s="240"/>
      <c r="J149" s="100">
        <v>2</v>
      </c>
      <c r="K149" s="240">
        <v>2</v>
      </c>
      <c r="L149" s="240">
        <v>0</v>
      </c>
      <c r="M149" s="100"/>
      <c r="N149" s="240"/>
      <c r="O149" s="240"/>
      <c r="P149" s="100"/>
      <c r="Q149" s="240"/>
      <c r="R149" s="240"/>
      <c r="S149" s="100"/>
      <c r="T149" s="240"/>
      <c r="U149" s="241"/>
      <c r="V149" s="240"/>
      <c r="W149" s="240"/>
      <c r="X149" s="241"/>
      <c r="Y149" s="317" t="s">
        <v>24</v>
      </c>
      <c r="Z149" s="317">
        <v>5</v>
      </c>
      <c r="AA149" s="318" t="s">
        <v>27</v>
      </c>
      <c r="AB149" s="409" t="s">
        <v>318</v>
      </c>
      <c r="AC149" s="411" t="s">
        <v>329</v>
      </c>
      <c r="AD149" s="410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</row>
    <row r="150" spans="1:52" s="256" customFormat="1" ht="45.75" customHeight="1" x14ac:dyDescent="0.3">
      <c r="A150" s="215" t="s">
        <v>77</v>
      </c>
      <c r="B150" s="215" t="s">
        <v>204</v>
      </c>
      <c r="C150" s="255" t="s">
        <v>319</v>
      </c>
      <c r="D150" s="100"/>
      <c r="E150" s="240"/>
      <c r="F150" s="240"/>
      <c r="G150" s="100"/>
      <c r="H150" s="240"/>
      <c r="I150" s="240"/>
      <c r="J150" s="100"/>
      <c r="K150" s="240"/>
      <c r="L150" s="240"/>
      <c r="M150" s="100"/>
      <c r="N150" s="240"/>
      <c r="O150" s="240"/>
      <c r="P150" s="100"/>
      <c r="Q150" s="240"/>
      <c r="R150" s="240"/>
      <c r="S150" s="100">
        <v>2</v>
      </c>
      <c r="T150" s="240">
        <v>1</v>
      </c>
      <c r="U150" s="241">
        <v>0</v>
      </c>
      <c r="V150" s="240"/>
      <c r="W150" s="240"/>
      <c r="X150" s="241"/>
      <c r="Y150" s="241" t="s">
        <v>16</v>
      </c>
      <c r="Z150" s="215">
        <v>3</v>
      </c>
      <c r="AA150" s="209" t="s">
        <v>320</v>
      </c>
      <c r="AB150" s="209" t="s">
        <v>321</v>
      </c>
      <c r="AC150" s="115"/>
      <c r="AD150" s="264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</row>
    <row r="151" spans="1:52" s="416" customFormat="1" ht="29.5" customHeight="1" x14ac:dyDescent="0.3">
      <c r="A151" s="412" t="s">
        <v>77</v>
      </c>
      <c r="B151" s="412" t="s">
        <v>100</v>
      </c>
      <c r="C151" s="301" t="s">
        <v>322</v>
      </c>
      <c r="D151" s="100"/>
      <c r="E151" s="240"/>
      <c r="F151" s="240"/>
      <c r="G151" s="100"/>
      <c r="H151" s="240"/>
      <c r="I151" s="240"/>
      <c r="J151" s="100"/>
      <c r="K151" s="240"/>
      <c r="L151" s="240"/>
      <c r="M151" s="100"/>
      <c r="N151" s="240"/>
      <c r="O151" s="240"/>
      <c r="P151" s="100">
        <v>2</v>
      </c>
      <c r="Q151" s="240">
        <v>2</v>
      </c>
      <c r="R151" s="240">
        <v>0</v>
      </c>
      <c r="S151" s="100"/>
      <c r="T151" s="240"/>
      <c r="U151" s="241"/>
      <c r="V151" s="240"/>
      <c r="W151" s="240"/>
      <c r="X151" s="241"/>
      <c r="Y151" s="303" t="s">
        <v>24</v>
      </c>
      <c r="Z151" s="303">
        <v>4</v>
      </c>
      <c r="AA151" s="414" t="s">
        <v>309</v>
      </c>
      <c r="AB151" s="301" t="s">
        <v>323</v>
      </c>
      <c r="AC151" s="348" t="s">
        <v>44</v>
      </c>
      <c r="AD151" s="301"/>
      <c r="AE151" s="392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  <c r="AT151" s="415"/>
      <c r="AU151" s="415"/>
      <c r="AV151" s="415"/>
      <c r="AW151" s="415"/>
    </row>
    <row r="152" spans="1:52" s="296" customFormat="1" ht="36" customHeight="1" x14ac:dyDescent="0.3">
      <c r="A152" s="431" t="s">
        <v>77</v>
      </c>
      <c r="B152" s="431"/>
      <c r="C152" s="432" t="s">
        <v>324</v>
      </c>
      <c r="D152" s="100"/>
      <c r="E152" s="240"/>
      <c r="F152" s="240"/>
      <c r="G152" s="100"/>
      <c r="H152" s="240"/>
      <c r="I152" s="240"/>
      <c r="J152" s="100"/>
      <c r="K152" s="240" t="s">
        <v>258</v>
      </c>
      <c r="L152" s="240"/>
      <c r="M152" s="100"/>
      <c r="N152" s="240" t="s">
        <v>258</v>
      </c>
      <c r="O152" s="240"/>
      <c r="P152" s="100"/>
      <c r="Q152" s="240" t="s">
        <v>258</v>
      </c>
      <c r="R152" s="240"/>
      <c r="S152" s="100"/>
      <c r="T152" s="240" t="s">
        <v>258</v>
      </c>
      <c r="U152" s="241"/>
      <c r="V152" s="240"/>
      <c r="W152" s="240" t="s">
        <v>258</v>
      </c>
      <c r="X152" s="241"/>
      <c r="Y152" s="431" t="s">
        <v>262</v>
      </c>
      <c r="Z152" s="431">
        <v>2</v>
      </c>
      <c r="AA152" s="433" t="s">
        <v>79</v>
      </c>
      <c r="AB152" s="432" t="s">
        <v>325</v>
      </c>
      <c r="AC152" s="434"/>
      <c r="AD152" s="435" t="s">
        <v>326</v>
      </c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</row>
    <row r="153" spans="1:52" s="221" customFormat="1" ht="12.75" customHeight="1" x14ac:dyDescent="0.3">
      <c r="A153" s="104"/>
      <c r="B153" s="104"/>
      <c r="C153" s="222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222"/>
      <c r="AB153" s="222"/>
      <c r="AC153" s="427"/>
      <c r="AD153" s="225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</row>
    <row r="154" spans="1:52" s="221" customFormat="1" ht="12.75" customHeight="1" x14ac:dyDescent="0.3">
      <c r="A154" s="104"/>
      <c r="B154" s="104"/>
      <c r="C154" s="222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222"/>
      <c r="AB154" s="222"/>
      <c r="AC154" s="427"/>
      <c r="AD154" s="225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</row>
    <row r="155" spans="1:52" s="221" customFormat="1" ht="12.75" customHeight="1" x14ac:dyDescent="0.3">
      <c r="A155" s="104"/>
      <c r="B155" s="104"/>
      <c r="C155" s="222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222"/>
      <c r="AB155" s="222"/>
      <c r="AC155" s="427"/>
      <c r="AD155" s="225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</row>
    <row r="156" spans="1:52" s="221" customFormat="1" ht="12.75" customHeight="1" x14ac:dyDescent="0.3">
      <c r="A156" s="104"/>
      <c r="B156" s="104"/>
      <c r="C156" s="222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222"/>
      <c r="AB156" s="222"/>
      <c r="AC156" s="427"/>
      <c r="AD156" s="225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</row>
    <row r="157" spans="1:52" s="221" customFormat="1" ht="12.75" customHeight="1" x14ac:dyDescent="0.3">
      <c r="A157" s="104"/>
      <c r="B157" s="104"/>
      <c r="C157" s="222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222"/>
      <c r="AB157" s="222"/>
      <c r="AC157" s="427"/>
      <c r="AD157" s="225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</row>
    <row r="158" spans="1:52" s="221" customFormat="1" ht="12.75" customHeight="1" x14ac:dyDescent="0.3">
      <c r="A158" s="104"/>
      <c r="B158" s="104"/>
      <c r="C158" s="222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222"/>
      <c r="AB158" s="222"/>
      <c r="AC158" s="427"/>
      <c r="AD158" s="225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</row>
    <row r="159" spans="1:52" s="221" customFormat="1" ht="12.75" customHeight="1" x14ac:dyDescent="0.3">
      <c r="A159" s="104"/>
      <c r="B159" s="104"/>
      <c r="C159" s="222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222"/>
      <c r="AB159" s="222"/>
      <c r="AC159" s="427"/>
      <c r="AD159" s="225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</row>
    <row r="160" spans="1:52" s="221" customFormat="1" ht="12.75" customHeight="1" x14ac:dyDescent="0.3">
      <c r="A160" s="104"/>
      <c r="B160" s="104"/>
      <c r="C160" s="222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222"/>
      <c r="AB160" s="222"/>
      <c r="AC160" s="427"/>
      <c r="AD160" s="225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</row>
    <row r="161" spans="1:52" s="221" customFormat="1" ht="12.75" customHeight="1" x14ac:dyDescent="0.3">
      <c r="A161" s="104"/>
      <c r="B161" s="104"/>
      <c r="C161" s="222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222"/>
      <c r="AB161" s="222"/>
      <c r="AC161" s="427"/>
      <c r="AD161" s="225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</row>
    <row r="162" spans="1:52" s="221" customFormat="1" ht="12.75" customHeight="1" x14ac:dyDescent="0.3">
      <c r="A162" s="104"/>
      <c r="B162" s="104"/>
      <c r="C162" s="222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222"/>
      <c r="AB162" s="222"/>
      <c r="AC162" s="427"/>
      <c r="AD162" s="225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</row>
    <row r="163" spans="1:52" s="221" customFormat="1" ht="12.75" customHeight="1" x14ac:dyDescent="0.3">
      <c r="A163" s="104"/>
      <c r="B163" s="104"/>
      <c r="C163" s="222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222"/>
      <c r="AB163" s="222"/>
      <c r="AC163" s="427"/>
      <c r="AD163" s="225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</row>
    <row r="164" spans="1:52" s="221" customFormat="1" ht="12.75" customHeight="1" x14ac:dyDescent="0.3">
      <c r="A164" s="104"/>
      <c r="B164" s="104"/>
      <c r="C164" s="222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222"/>
      <c r="AB164" s="222"/>
      <c r="AC164" s="427"/>
      <c r="AD164" s="225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</row>
    <row r="165" spans="1:52" s="221" customFormat="1" ht="12.75" customHeight="1" x14ac:dyDescent="0.3">
      <c r="A165" s="104"/>
      <c r="B165" s="104"/>
      <c r="C165" s="222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222"/>
      <c r="AB165" s="222"/>
      <c r="AC165" s="427"/>
      <c r="AD165" s="225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</row>
    <row r="166" spans="1:52" s="221" customFormat="1" ht="12.75" customHeight="1" x14ac:dyDescent="0.3">
      <c r="A166" s="104"/>
      <c r="B166" s="104"/>
      <c r="C166" s="222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222"/>
      <c r="AB166" s="222"/>
      <c r="AC166" s="427"/>
      <c r="AD166" s="225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</row>
    <row r="167" spans="1:52" s="221" customFormat="1" ht="12.75" customHeight="1" x14ac:dyDescent="0.3">
      <c r="A167" s="104"/>
      <c r="B167" s="104"/>
      <c r="C167" s="222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222"/>
      <c r="AB167" s="222"/>
      <c r="AC167" s="427"/>
      <c r="AD167" s="225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</row>
    <row r="168" spans="1:52" s="221" customFormat="1" ht="12.75" customHeight="1" x14ac:dyDescent="0.3">
      <c r="A168" s="104"/>
      <c r="B168" s="104"/>
      <c r="C168" s="222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222"/>
      <c r="AB168" s="222"/>
      <c r="AC168" s="427"/>
      <c r="AD168" s="225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</row>
    <row r="169" spans="1:52" s="221" customFormat="1" ht="12.75" customHeight="1" x14ac:dyDescent="0.3">
      <c r="A169" s="104"/>
      <c r="B169" s="104"/>
      <c r="C169" s="222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222"/>
      <c r="AB169" s="222"/>
      <c r="AC169" s="427"/>
      <c r="AD169" s="225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</row>
    <row r="170" spans="1:52" s="221" customFormat="1" ht="12.75" customHeight="1" x14ac:dyDescent="0.3">
      <c r="A170" s="104"/>
      <c r="B170" s="104"/>
      <c r="C170" s="222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222"/>
      <c r="AB170" s="222"/>
      <c r="AC170" s="427"/>
      <c r="AD170" s="225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</row>
    <row r="171" spans="1:52" s="221" customFormat="1" ht="12.75" customHeight="1" x14ac:dyDescent="0.3">
      <c r="A171" s="104"/>
      <c r="B171" s="104"/>
      <c r="C171" s="222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222"/>
      <c r="AB171" s="222"/>
      <c r="AC171" s="427"/>
      <c r="AD171" s="225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</row>
    <row r="172" spans="1:52" s="221" customFormat="1" ht="12.75" customHeight="1" x14ac:dyDescent="0.3">
      <c r="A172" s="104"/>
      <c r="B172" s="104"/>
      <c r="C172" s="222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222"/>
      <c r="AB172" s="222"/>
      <c r="AC172" s="427"/>
      <c r="AD172" s="225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</row>
    <row r="173" spans="1:52" s="221" customFormat="1" ht="12.75" customHeight="1" x14ac:dyDescent="0.3">
      <c r="A173" s="104"/>
      <c r="B173" s="104"/>
      <c r="C173" s="222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222"/>
      <c r="AB173" s="222"/>
      <c r="AC173" s="427"/>
      <c r="AD173" s="225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</row>
    <row r="174" spans="1:52" s="221" customFormat="1" ht="12.75" customHeight="1" x14ac:dyDescent="0.3">
      <c r="A174" s="104"/>
      <c r="B174" s="104"/>
      <c r="C174" s="222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222"/>
      <c r="AB174" s="222"/>
      <c r="AC174" s="427"/>
      <c r="AD174" s="225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</row>
    <row r="175" spans="1:52" s="221" customFormat="1" ht="12.75" customHeight="1" x14ac:dyDescent="0.3">
      <c r="A175" s="104"/>
      <c r="B175" s="104"/>
      <c r="C175" s="222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222"/>
      <c r="AB175" s="222"/>
      <c r="AC175" s="427"/>
      <c r="AD175" s="225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</row>
    <row r="176" spans="1:52" s="221" customFormat="1" ht="12.75" customHeight="1" x14ac:dyDescent="0.3">
      <c r="A176" s="104"/>
      <c r="B176" s="104"/>
      <c r="C176" s="222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222"/>
      <c r="AB176" s="222"/>
      <c r="AC176" s="427"/>
      <c r="AD176" s="225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</row>
    <row r="177" spans="1:52" s="221" customFormat="1" ht="12.75" customHeight="1" x14ac:dyDescent="0.3">
      <c r="A177" s="104"/>
      <c r="B177" s="104"/>
      <c r="C177" s="222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222"/>
      <c r="AB177" s="222"/>
      <c r="AC177" s="427"/>
      <c r="AD177" s="225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</row>
    <row r="178" spans="1:52" s="221" customFormat="1" ht="12.75" customHeight="1" x14ac:dyDescent="0.3">
      <c r="A178" s="104"/>
      <c r="B178" s="104"/>
      <c r="C178" s="222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222"/>
      <c r="AB178" s="222"/>
      <c r="AC178" s="427"/>
      <c r="AD178" s="225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</row>
    <row r="179" spans="1:52" s="221" customFormat="1" ht="12.75" customHeight="1" x14ac:dyDescent="0.3">
      <c r="A179" s="104"/>
      <c r="B179" s="104"/>
      <c r="C179" s="222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222"/>
      <c r="AB179" s="222"/>
      <c r="AC179" s="427"/>
      <c r="AD179" s="225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</row>
    <row r="180" spans="1:52" s="221" customFormat="1" ht="12.75" customHeight="1" x14ac:dyDescent="0.3">
      <c r="A180" s="104"/>
      <c r="B180" s="104"/>
      <c r="C180" s="222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222"/>
      <c r="AB180" s="222"/>
      <c r="AC180" s="427"/>
      <c r="AD180" s="225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</row>
    <row r="181" spans="1:52" s="221" customFormat="1" ht="12.75" customHeight="1" x14ac:dyDescent="0.3">
      <c r="A181" s="104"/>
      <c r="B181" s="104"/>
      <c r="C181" s="222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222"/>
      <c r="AB181" s="222"/>
      <c r="AC181" s="427"/>
      <c r="AD181" s="225"/>
      <c r="AE181" s="222"/>
      <c r="AF181" s="222"/>
      <c r="AG181" s="222"/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</row>
    <row r="182" spans="1:52" s="221" customFormat="1" ht="12.75" customHeight="1" x14ac:dyDescent="0.3">
      <c r="A182" s="104"/>
      <c r="B182" s="104"/>
      <c r="C182" s="222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222"/>
      <c r="AB182" s="222"/>
      <c r="AC182" s="427"/>
      <c r="AD182" s="225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</row>
    <row r="183" spans="1:52" s="221" customFormat="1" ht="12.75" customHeight="1" x14ac:dyDescent="0.3">
      <c r="A183" s="104"/>
      <c r="B183" s="104"/>
      <c r="C183" s="222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222"/>
      <c r="AB183" s="222"/>
      <c r="AC183" s="427"/>
      <c r="AD183" s="225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</row>
    <row r="184" spans="1:52" s="221" customFormat="1" ht="12.75" customHeight="1" x14ac:dyDescent="0.3">
      <c r="A184" s="104"/>
      <c r="B184" s="104"/>
      <c r="C184" s="222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222"/>
      <c r="AB184" s="222"/>
      <c r="AC184" s="427"/>
      <c r="AD184" s="225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</row>
    <row r="185" spans="1:52" s="221" customFormat="1" ht="12.75" customHeight="1" x14ac:dyDescent="0.3">
      <c r="A185" s="104"/>
      <c r="B185" s="104"/>
      <c r="C185" s="222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222"/>
      <c r="AB185" s="222"/>
      <c r="AC185" s="427"/>
      <c r="AD185" s="225"/>
      <c r="AE185" s="222"/>
      <c r="AF185" s="222"/>
      <c r="AG185" s="222"/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</row>
    <row r="186" spans="1:52" s="221" customFormat="1" ht="12.75" customHeight="1" x14ac:dyDescent="0.3">
      <c r="A186" s="104"/>
      <c r="B186" s="104"/>
      <c r="C186" s="222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222"/>
      <c r="AB186" s="222"/>
      <c r="AC186" s="427"/>
      <c r="AD186" s="225"/>
      <c r="AE186" s="222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</row>
    <row r="187" spans="1:52" s="221" customFormat="1" ht="12.75" customHeight="1" x14ac:dyDescent="0.3">
      <c r="A187" s="104"/>
      <c r="B187" s="104"/>
      <c r="C187" s="222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222"/>
      <c r="AB187" s="222"/>
      <c r="AC187" s="427"/>
      <c r="AD187" s="225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</row>
    <row r="188" spans="1:52" s="221" customFormat="1" ht="12.75" customHeight="1" x14ac:dyDescent="0.3">
      <c r="A188" s="104"/>
      <c r="B188" s="104"/>
      <c r="C188" s="222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222"/>
      <c r="AB188" s="222"/>
      <c r="AC188" s="427"/>
      <c r="AD188" s="225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</row>
    <row r="189" spans="1:52" s="221" customFormat="1" ht="12.75" customHeight="1" x14ac:dyDescent="0.3">
      <c r="A189" s="104"/>
      <c r="B189" s="104"/>
      <c r="C189" s="222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222"/>
      <c r="AB189" s="222"/>
      <c r="AC189" s="427"/>
      <c r="AD189" s="225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</row>
    <row r="190" spans="1:52" s="221" customFormat="1" ht="12.75" customHeight="1" x14ac:dyDescent="0.3">
      <c r="A190" s="104"/>
      <c r="B190" s="104"/>
      <c r="C190" s="222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222"/>
      <c r="AB190" s="222"/>
      <c r="AC190" s="427"/>
      <c r="AD190" s="225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</row>
    <row r="191" spans="1:52" s="221" customFormat="1" ht="12.75" customHeight="1" x14ac:dyDescent="0.3">
      <c r="A191" s="104"/>
      <c r="B191" s="104"/>
      <c r="C191" s="222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222"/>
      <c r="AB191" s="222"/>
      <c r="AC191" s="427"/>
      <c r="AD191" s="225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</row>
    <row r="192" spans="1:52" s="221" customFormat="1" ht="12.75" customHeight="1" x14ac:dyDescent="0.3">
      <c r="A192" s="104"/>
      <c r="B192" s="104"/>
      <c r="C192" s="222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222"/>
      <c r="AB192" s="222"/>
      <c r="AC192" s="427"/>
      <c r="AD192" s="225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</row>
    <row r="193" spans="1:52" s="221" customFormat="1" ht="12.75" customHeight="1" x14ac:dyDescent="0.3">
      <c r="A193" s="104"/>
      <c r="B193" s="104"/>
      <c r="C193" s="222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222"/>
      <c r="AB193" s="222"/>
      <c r="AC193" s="427"/>
      <c r="AD193" s="225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</row>
    <row r="194" spans="1:52" s="221" customFormat="1" ht="12.75" customHeight="1" x14ac:dyDescent="0.3">
      <c r="A194" s="104"/>
      <c r="B194" s="104"/>
      <c r="C194" s="222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222"/>
      <c r="AB194" s="222"/>
      <c r="AC194" s="427"/>
      <c r="AD194" s="225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</row>
    <row r="195" spans="1:52" s="221" customFormat="1" ht="12.75" customHeight="1" x14ac:dyDescent="0.3">
      <c r="A195" s="104"/>
      <c r="B195" s="104"/>
      <c r="C195" s="222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222"/>
      <c r="AB195" s="222"/>
      <c r="AC195" s="427"/>
      <c r="AD195" s="225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</row>
    <row r="196" spans="1:52" s="221" customFormat="1" ht="12.75" customHeight="1" x14ac:dyDescent="0.3">
      <c r="A196" s="104"/>
      <c r="B196" s="104"/>
      <c r="C196" s="222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222"/>
      <c r="AB196" s="222"/>
      <c r="AC196" s="427"/>
      <c r="AD196" s="225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</row>
    <row r="197" spans="1:52" s="221" customFormat="1" ht="12.75" customHeight="1" x14ac:dyDescent="0.3">
      <c r="A197" s="104"/>
      <c r="B197" s="104"/>
      <c r="C197" s="222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222"/>
      <c r="AB197" s="222"/>
      <c r="AC197" s="427"/>
      <c r="AD197" s="225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</row>
    <row r="198" spans="1:52" s="221" customFormat="1" ht="12.75" customHeight="1" x14ac:dyDescent="0.3">
      <c r="A198" s="104"/>
      <c r="B198" s="104"/>
      <c r="C198" s="222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222"/>
      <c r="AB198" s="222"/>
      <c r="AC198" s="427"/>
      <c r="AD198" s="225"/>
      <c r="AE198" s="222"/>
      <c r="AF198" s="222"/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</row>
    <row r="199" spans="1:52" s="221" customFormat="1" ht="12.75" customHeight="1" x14ac:dyDescent="0.3">
      <c r="A199" s="104"/>
      <c r="B199" s="104"/>
      <c r="C199" s="222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222"/>
      <c r="AB199" s="222"/>
      <c r="AC199" s="427"/>
      <c r="AD199" s="225"/>
      <c r="AE199" s="222"/>
      <c r="AF199" s="222"/>
      <c r="AG199" s="222"/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</row>
    <row r="200" spans="1:52" s="221" customFormat="1" ht="12.75" customHeight="1" x14ac:dyDescent="0.3">
      <c r="A200" s="104"/>
      <c r="B200" s="104"/>
      <c r="C200" s="222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222"/>
      <c r="AB200" s="222"/>
      <c r="AC200" s="427"/>
      <c r="AD200" s="225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</row>
    <row r="201" spans="1:52" s="221" customFormat="1" ht="12.75" customHeight="1" x14ac:dyDescent="0.3">
      <c r="A201" s="104"/>
      <c r="B201" s="104"/>
      <c r="C201" s="222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222"/>
      <c r="AB201" s="222"/>
      <c r="AC201" s="427"/>
      <c r="AD201" s="225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</row>
    <row r="202" spans="1:52" s="221" customFormat="1" ht="12.75" customHeight="1" x14ac:dyDescent="0.3">
      <c r="A202" s="104"/>
      <c r="B202" s="104"/>
      <c r="C202" s="222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222"/>
      <c r="AB202" s="222"/>
      <c r="AC202" s="427"/>
      <c r="AD202" s="225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</row>
    <row r="203" spans="1:52" s="221" customFormat="1" ht="12.75" customHeight="1" x14ac:dyDescent="0.3">
      <c r="A203" s="104"/>
      <c r="B203" s="104"/>
      <c r="C203" s="222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222"/>
      <c r="AB203" s="222"/>
      <c r="AC203" s="427"/>
      <c r="AD203" s="225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</row>
    <row r="204" spans="1:52" s="221" customFormat="1" ht="12.75" customHeight="1" x14ac:dyDescent="0.3">
      <c r="A204" s="104"/>
      <c r="B204" s="104"/>
      <c r="C204" s="222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222"/>
      <c r="AB204" s="222"/>
      <c r="AC204" s="427"/>
      <c r="AD204" s="225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</row>
    <row r="205" spans="1:52" s="221" customFormat="1" ht="12.75" customHeight="1" x14ac:dyDescent="0.3">
      <c r="A205" s="104"/>
      <c r="B205" s="104"/>
      <c r="C205" s="222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222"/>
      <c r="AB205" s="222"/>
      <c r="AC205" s="427"/>
      <c r="AD205" s="225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</row>
    <row r="206" spans="1:52" s="221" customFormat="1" ht="12.75" customHeight="1" x14ac:dyDescent="0.3">
      <c r="A206" s="104"/>
      <c r="B206" s="104"/>
      <c r="C206" s="222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222"/>
      <c r="AB206" s="222"/>
      <c r="AC206" s="427"/>
      <c r="AD206" s="225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</row>
    <row r="207" spans="1:52" s="221" customFormat="1" ht="12.75" customHeight="1" x14ac:dyDescent="0.3">
      <c r="A207" s="104"/>
      <c r="B207" s="104"/>
      <c r="C207" s="222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222"/>
      <c r="AB207" s="222"/>
      <c r="AC207" s="427"/>
      <c r="AD207" s="225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</row>
    <row r="208" spans="1:52" s="221" customFormat="1" ht="12.75" customHeight="1" x14ac:dyDescent="0.3">
      <c r="A208" s="104"/>
      <c r="B208" s="104"/>
      <c r="C208" s="222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222"/>
      <c r="AB208" s="222"/>
      <c r="AC208" s="427"/>
      <c r="AD208" s="225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</row>
    <row r="209" spans="1:52" s="221" customFormat="1" ht="12.75" customHeight="1" x14ac:dyDescent="0.3">
      <c r="A209" s="104"/>
      <c r="B209" s="104"/>
      <c r="C209" s="222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222"/>
      <c r="AB209" s="222"/>
      <c r="AC209" s="427"/>
      <c r="AD209" s="225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</row>
    <row r="210" spans="1:52" s="221" customFormat="1" ht="12.75" customHeight="1" x14ac:dyDescent="0.3">
      <c r="A210" s="104"/>
      <c r="B210" s="104"/>
      <c r="C210" s="222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222"/>
      <c r="AB210" s="222"/>
      <c r="AC210" s="427"/>
      <c r="AD210" s="225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</row>
    <row r="211" spans="1:52" s="221" customFormat="1" ht="12.75" customHeight="1" x14ac:dyDescent="0.3">
      <c r="A211" s="104"/>
      <c r="B211" s="104"/>
      <c r="C211" s="222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222"/>
      <c r="AB211" s="222"/>
      <c r="AC211" s="427"/>
      <c r="AD211" s="225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</row>
    <row r="212" spans="1:52" s="221" customFormat="1" ht="12.75" customHeight="1" x14ac:dyDescent="0.3">
      <c r="A212" s="104"/>
      <c r="B212" s="104"/>
      <c r="C212" s="222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222"/>
      <c r="AB212" s="222"/>
      <c r="AC212" s="427"/>
      <c r="AD212" s="225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</row>
    <row r="213" spans="1:52" s="221" customFormat="1" ht="12.75" customHeight="1" x14ac:dyDescent="0.3">
      <c r="A213" s="104"/>
      <c r="B213" s="104"/>
      <c r="C213" s="222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222"/>
      <c r="AB213" s="222"/>
      <c r="AC213" s="427"/>
      <c r="AD213" s="225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</row>
    <row r="214" spans="1:52" s="221" customFormat="1" ht="12.75" customHeight="1" x14ac:dyDescent="0.3">
      <c r="A214" s="104"/>
      <c r="B214" s="104"/>
      <c r="C214" s="222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222"/>
      <c r="AB214" s="222"/>
      <c r="AC214" s="427"/>
      <c r="AD214" s="225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</row>
    <row r="215" spans="1:52" s="221" customFormat="1" ht="12.75" customHeight="1" x14ac:dyDescent="0.3">
      <c r="A215" s="104"/>
      <c r="B215" s="104"/>
      <c r="C215" s="222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222"/>
      <c r="AB215" s="222"/>
      <c r="AC215" s="427"/>
      <c r="AD215" s="225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</row>
    <row r="216" spans="1:52" s="221" customFormat="1" ht="12.75" customHeight="1" x14ac:dyDescent="0.3">
      <c r="A216" s="104"/>
      <c r="B216" s="104"/>
      <c r="C216" s="222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222"/>
      <c r="AB216" s="222"/>
      <c r="AC216" s="427"/>
      <c r="AD216" s="225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</row>
    <row r="217" spans="1:52" s="221" customFormat="1" ht="12.75" customHeight="1" x14ac:dyDescent="0.3">
      <c r="A217" s="104"/>
      <c r="B217" s="104"/>
      <c r="C217" s="222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222"/>
      <c r="AB217" s="222"/>
      <c r="AC217" s="427"/>
      <c r="AD217" s="225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</row>
    <row r="218" spans="1:52" s="221" customFormat="1" ht="12.75" customHeight="1" x14ac:dyDescent="0.3">
      <c r="A218" s="104"/>
      <c r="B218" s="104"/>
      <c r="C218" s="222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222"/>
      <c r="AB218" s="222"/>
      <c r="AC218" s="427"/>
      <c r="AD218" s="225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</row>
    <row r="219" spans="1:52" s="221" customFormat="1" ht="12.75" customHeight="1" x14ac:dyDescent="0.3">
      <c r="A219" s="104"/>
      <c r="B219" s="104"/>
      <c r="C219" s="222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222"/>
      <c r="AB219" s="222"/>
      <c r="AC219" s="427"/>
      <c r="AD219" s="225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</row>
    <row r="220" spans="1:52" s="221" customFormat="1" ht="12.75" customHeight="1" x14ac:dyDescent="0.3">
      <c r="A220" s="104"/>
      <c r="B220" s="104"/>
      <c r="C220" s="222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222"/>
      <c r="AB220" s="222"/>
      <c r="AC220" s="427"/>
      <c r="AD220" s="225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</row>
    <row r="221" spans="1:52" s="221" customFormat="1" ht="12.75" customHeight="1" x14ac:dyDescent="0.3">
      <c r="A221" s="104"/>
      <c r="B221" s="104"/>
      <c r="C221" s="222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222"/>
      <c r="AB221" s="222"/>
      <c r="AC221" s="427"/>
      <c r="AD221" s="225"/>
      <c r="AE221" s="222"/>
      <c r="AF221" s="222"/>
      <c r="AG221" s="222"/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</row>
    <row r="222" spans="1:52" s="221" customFormat="1" ht="12.75" customHeight="1" x14ac:dyDescent="0.3">
      <c r="A222" s="104"/>
      <c r="B222" s="104"/>
      <c r="C222" s="222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222"/>
      <c r="AB222" s="222"/>
      <c r="AC222" s="427"/>
      <c r="AD222" s="225"/>
      <c r="AE222" s="222"/>
      <c r="AF222" s="222"/>
      <c r="AG222" s="222"/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</row>
    <row r="223" spans="1:52" s="221" customFormat="1" ht="12.75" customHeight="1" x14ac:dyDescent="0.3">
      <c r="A223" s="104"/>
      <c r="B223" s="104"/>
      <c r="C223" s="222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222"/>
      <c r="AB223" s="222"/>
      <c r="AC223" s="427"/>
      <c r="AD223" s="225"/>
      <c r="AE223" s="222"/>
      <c r="AF223" s="222"/>
      <c r="AG223" s="222"/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</row>
    <row r="224" spans="1:52" s="221" customFormat="1" ht="12.75" customHeight="1" x14ac:dyDescent="0.3">
      <c r="A224" s="104"/>
      <c r="B224" s="104"/>
      <c r="C224" s="222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222"/>
      <c r="AB224" s="222"/>
      <c r="AC224" s="427"/>
      <c r="AD224" s="225"/>
      <c r="AE224" s="222"/>
      <c r="AF224" s="222"/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</row>
    <row r="225" spans="1:52" s="221" customFormat="1" ht="12.75" customHeight="1" x14ac:dyDescent="0.3">
      <c r="A225" s="104"/>
      <c r="B225" s="104"/>
      <c r="C225" s="222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222"/>
      <c r="AB225" s="222"/>
      <c r="AC225" s="427"/>
      <c r="AD225" s="225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</row>
    <row r="226" spans="1:52" s="221" customFormat="1" ht="12.75" customHeight="1" x14ac:dyDescent="0.3">
      <c r="A226" s="104"/>
      <c r="B226" s="104"/>
      <c r="C226" s="222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222"/>
      <c r="AB226" s="222"/>
      <c r="AC226" s="427"/>
      <c r="AD226" s="225"/>
      <c r="AE226" s="222"/>
      <c r="AF226" s="222"/>
      <c r="AG226" s="222"/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</row>
    <row r="227" spans="1:52" s="221" customFormat="1" ht="12.75" customHeight="1" x14ac:dyDescent="0.3">
      <c r="A227" s="104"/>
      <c r="B227" s="104"/>
      <c r="C227" s="222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222"/>
      <c r="AB227" s="222"/>
      <c r="AC227" s="427"/>
      <c r="AD227" s="225"/>
      <c r="AE227" s="222"/>
      <c r="AF227" s="222"/>
      <c r="AG227" s="222"/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</row>
    <row r="228" spans="1:52" s="221" customFormat="1" ht="12.75" customHeight="1" x14ac:dyDescent="0.3">
      <c r="A228" s="104"/>
      <c r="B228" s="104"/>
      <c r="C228" s="222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222"/>
      <c r="AB228" s="222"/>
      <c r="AC228" s="427"/>
      <c r="AD228" s="225"/>
      <c r="AE228" s="222"/>
      <c r="AF228" s="222"/>
      <c r="AG228" s="222"/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</row>
    <row r="229" spans="1:52" s="221" customFormat="1" ht="12.75" customHeight="1" x14ac:dyDescent="0.3">
      <c r="A229" s="104"/>
      <c r="B229" s="104"/>
      <c r="C229" s="222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222"/>
      <c r="AB229" s="222"/>
      <c r="AC229" s="427"/>
      <c r="AD229" s="225"/>
      <c r="AE229" s="222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</row>
    <row r="230" spans="1:52" s="221" customFormat="1" ht="12.75" customHeight="1" x14ac:dyDescent="0.3">
      <c r="A230" s="104"/>
      <c r="B230" s="104"/>
      <c r="C230" s="222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222"/>
      <c r="AB230" s="222"/>
      <c r="AC230" s="427"/>
      <c r="AD230" s="225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</row>
    <row r="231" spans="1:52" s="221" customFormat="1" ht="12.75" customHeight="1" x14ac:dyDescent="0.3">
      <c r="A231" s="104"/>
      <c r="B231" s="104"/>
      <c r="C231" s="222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222"/>
      <c r="AB231" s="222"/>
      <c r="AC231" s="427"/>
      <c r="AD231" s="225"/>
      <c r="AE231" s="222"/>
      <c r="AF231" s="222"/>
      <c r="AG231" s="222"/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</row>
    <row r="232" spans="1:52" s="221" customFormat="1" ht="12.75" customHeight="1" x14ac:dyDescent="0.3">
      <c r="A232" s="104"/>
      <c r="B232" s="104"/>
      <c r="C232" s="222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222"/>
      <c r="AB232" s="222"/>
      <c r="AC232" s="427"/>
      <c r="AD232" s="225"/>
      <c r="AE232" s="222"/>
      <c r="AF232" s="222"/>
      <c r="AG232" s="222"/>
      <c r="AH232" s="222"/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</row>
    <row r="233" spans="1:52" s="221" customFormat="1" ht="12.75" customHeight="1" x14ac:dyDescent="0.3">
      <c r="A233" s="104"/>
      <c r="B233" s="104"/>
      <c r="C233" s="222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222"/>
      <c r="AB233" s="222"/>
      <c r="AC233" s="427"/>
      <c r="AD233" s="225"/>
      <c r="AE233" s="222"/>
      <c r="AF233" s="222"/>
      <c r="AG233" s="222"/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</row>
    <row r="234" spans="1:52" s="221" customFormat="1" ht="12.75" customHeight="1" x14ac:dyDescent="0.3">
      <c r="A234" s="104"/>
      <c r="B234" s="104"/>
      <c r="C234" s="222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222"/>
      <c r="AB234" s="222"/>
      <c r="AC234" s="427"/>
      <c r="AD234" s="225"/>
      <c r="AE234" s="222"/>
      <c r="AF234" s="222"/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</row>
    <row r="235" spans="1:52" s="221" customFormat="1" ht="12.75" customHeight="1" x14ac:dyDescent="0.3">
      <c r="A235" s="104"/>
      <c r="B235" s="104"/>
      <c r="C235" s="222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222"/>
      <c r="AB235" s="222"/>
      <c r="AC235" s="427"/>
      <c r="AD235" s="225"/>
      <c r="AE235" s="222"/>
      <c r="AF235" s="222"/>
      <c r="AG235" s="222"/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</row>
    <row r="236" spans="1:52" s="221" customFormat="1" ht="12.75" customHeight="1" x14ac:dyDescent="0.3">
      <c r="A236" s="104"/>
      <c r="B236" s="104"/>
      <c r="C236" s="222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222"/>
      <c r="AB236" s="222"/>
      <c r="AC236" s="427"/>
      <c r="AD236" s="225"/>
      <c r="AE236" s="222"/>
      <c r="AF236" s="222"/>
      <c r="AG236" s="222"/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</row>
    <row r="237" spans="1:52" s="221" customFormat="1" ht="12.75" customHeight="1" x14ac:dyDescent="0.3">
      <c r="A237" s="104"/>
      <c r="B237" s="104"/>
      <c r="C237" s="222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222"/>
      <c r="AB237" s="222"/>
      <c r="AC237" s="427"/>
      <c r="AD237" s="225"/>
      <c r="AE237" s="222"/>
      <c r="AF237" s="222"/>
      <c r="AG237" s="222"/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</row>
    <row r="238" spans="1:52" s="221" customFormat="1" ht="12.75" customHeight="1" x14ac:dyDescent="0.3">
      <c r="A238" s="104"/>
      <c r="B238" s="104"/>
      <c r="C238" s="222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222"/>
      <c r="AB238" s="222"/>
      <c r="AC238" s="427"/>
      <c r="AD238" s="225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</row>
    <row r="239" spans="1:52" s="221" customFormat="1" ht="12.75" customHeight="1" x14ac:dyDescent="0.3">
      <c r="A239" s="104"/>
      <c r="B239" s="104"/>
      <c r="C239" s="222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222"/>
      <c r="AB239" s="222"/>
      <c r="AC239" s="427"/>
      <c r="AD239" s="225"/>
      <c r="AE239" s="222"/>
      <c r="AF239" s="222"/>
      <c r="AG239" s="222"/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</row>
    <row r="240" spans="1:52" s="221" customFormat="1" ht="12.75" customHeight="1" x14ac:dyDescent="0.3">
      <c r="A240" s="104"/>
      <c r="B240" s="104"/>
      <c r="C240" s="222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222"/>
      <c r="AB240" s="222"/>
      <c r="AC240" s="427"/>
      <c r="AD240" s="225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</row>
    <row r="241" spans="1:52" s="221" customFormat="1" ht="12.75" customHeight="1" x14ac:dyDescent="0.3">
      <c r="A241" s="104"/>
      <c r="B241" s="104"/>
      <c r="C241" s="222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222"/>
      <c r="AB241" s="222"/>
      <c r="AC241" s="427"/>
      <c r="AD241" s="225"/>
      <c r="AE241" s="222"/>
      <c r="AF241" s="222"/>
      <c r="AG241" s="222"/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</row>
    <row r="242" spans="1:52" s="221" customFormat="1" ht="12.75" customHeight="1" x14ac:dyDescent="0.3">
      <c r="A242" s="104"/>
      <c r="B242" s="104"/>
      <c r="C242" s="222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222"/>
      <c r="AB242" s="222"/>
      <c r="AC242" s="427"/>
      <c r="AD242" s="225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</row>
    <row r="243" spans="1:52" s="221" customFormat="1" ht="12.75" customHeight="1" x14ac:dyDescent="0.3">
      <c r="A243" s="104"/>
      <c r="B243" s="104"/>
      <c r="C243" s="222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222"/>
      <c r="AB243" s="222"/>
      <c r="AC243" s="427"/>
      <c r="AD243" s="225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</row>
    <row r="244" spans="1:52" s="221" customFormat="1" ht="12.75" customHeight="1" x14ac:dyDescent="0.3">
      <c r="A244" s="104"/>
      <c r="B244" s="104"/>
      <c r="C244" s="222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222"/>
      <c r="AB244" s="222"/>
      <c r="AC244" s="427"/>
      <c r="AD244" s="225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</row>
    <row r="245" spans="1:52" s="221" customFormat="1" ht="12.75" customHeight="1" x14ac:dyDescent="0.3">
      <c r="A245" s="104"/>
      <c r="B245" s="104"/>
      <c r="C245" s="222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222"/>
      <c r="AB245" s="222"/>
      <c r="AC245" s="427"/>
      <c r="AD245" s="225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</row>
    <row r="246" spans="1:52" s="221" customFormat="1" ht="12.75" customHeight="1" x14ac:dyDescent="0.3">
      <c r="A246" s="104"/>
      <c r="B246" s="104"/>
      <c r="C246" s="222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222"/>
      <c r="AB246" s="222"/>
      <c r="AC246" s="427"/>
      <c r="AD246" s="225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</row>
    <row r="247" spans="1:52" s="221" customFormat="1" ht="12.75" customHeight="1" x14ac:dyDescent="0.3">
      <c r="A247" s="104"/>
      <c r="B247" s="104"/>
      <c r="C247" s="222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222"/>
      <c r="AB247" s="222"/>
      <c r="AC247" s="427"/>
      <c r="AD247" s="225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</row>
    <row r="248" spans="1:52" s="221" customFormat="1" ht="12.75" customHeight="1" x14ac:dyDescent="0.3">
      <c r="A248" s="104"/>
      <c r="B248" s="104"/>
      <c r="C248" s="222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222"/>
      <c r="AB248" s="222"/>
      <c r="AC248" s="427"/>
      <c r="AD248" s="225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</row>
    <row r="249" spans="1:52" s="221" customFormat="1" ht="12.75" customHeight="1" x14ac:dyDescent="0.3">
      <c r="A249" s="104"/>
      <c r="B249" s="104"/>
      <c r="C249" s="222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222"/>
      <c r="AB249" s="222"/>
      <c r="AC249" s="427"/>
      <c r="AD249" s="225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</row>
    <row r="250" spans="1:52" s="221" customFormat="1" ht="12.75" customHeight="1" x14ac:dyDescent="0.3">
      <c r="A250" s="104"/>
      <c r="B250" s="104"/>
      <c r="C250" s="222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222"/>
      <c r="AB250" s="222"/>
      <c r="AC250" s="427"/>
      <c r="AD250" s="225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</row>
    <row r="251" spans="1:52" s="221" customFormat="1" ht="12.75" customHeight="1" x14ac:dyDescent="0.3">
      <c r="A251" s="104"/>
      <c r="B251" s="104"/>
      <c r="C251" s="222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222"/>
      <c r="AB251" s="222"/>
      <c r="AC251" s="427"/>
      <c r="AD251" s="225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</row>
    <row r="252" spans="1:52" s="221" customFormat="1" ht="12.75" customHeight="1" x14ac:dyDescent="0.3">
      <c r="A252" s="104"/>
      <c r="B252" s="104"/>
      <c r="C252" s="222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222"/>
      <c r="AB252" s="222"/>
      <c r="AC252" s="427"/>
      <c r="AD252" s="225"/>
      <c r="AE252" s="222"/>
      <c r="AF252" s="222"/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</row>
    <row r="253" spans="1:52" s="221" customFormat="1" ht="12.75" customHeight="1" x14ac:dyDescent="0.3">
      <c r="A253" s="104"/>
      <c r="B253" s="104"/>
      <c r="C253" s="222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222"/>
      <c r="AB253" s="222"/>
      <c r="AC253" s="427"/>
      <c r="AD253" s="225"/>
      <c r="AE253" s="222"/>
      <c r="AF253" s="222"/>
      <c r="AG253" s="222"/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</row>
    <row r="254" spans="1:52" s="221" customFormat="1" ht="12.75" customHeight="1" x14ac:dyDescent="0.3">
      <c r="A254" s="104"/>
      <c r="B254" s="104"/>
      <c r="C254" s="222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222"/>
      <c r="AB254" s="222"/>
      <c r="AC254" s="427"/>
      <c r="AD254" s="225"/>
      <c r="AE254" s="222"/>
      <c r="AF254" s="222"/>
      <c r="AG254" s="222"/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</row>
    <row r="255" spans="1:52" s="221" customFormat="1" ht="12.75" customHeight="1" x14ac:dyDescent="0.3">
      <c r="A255" s="104"/>
      <c r="B255" s="104"/>
      <c r="C255" s="222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222"/>
      <c r="AB255" s="222"/>
      <c r="AC255" s="427"/>
      <c r="AD255" s="225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</row>
    <row r="256" spans="1:52" s="221" customFormat="1" ht="12.75" customHeight="1" x14ac:dyDescent="0.3">
      <c r="A256" s="104"/>
      <c r="B256" s="104"/>
      <c r="C256" s="222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222"/>
      <c r="AB256" s="222"/>
      <c r="AC256" s="427"/>
      <c r="AD256" s="225"/>
      <c r="AE256" s="222"/>
      <c r="AF256" s="222"/>
      <c r="AG256" s="222"/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</row>
    <row r="257" spans="1:52" s="221" customFormat="1" ht="12.75" customHeight="1" x14ac:dyDescent="0.3">
      <c r="A257" s="104"/>
      <c r="B257" s="104"/>
      <c r="C257" s="222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222"/>
      <c r="AB257" s="222"/>
      <c r="AC257" s="427"/>
      <c r="AD257" s="225"/>
      <c r="AE257" s="222"/>
      <c r="AF257" s="222"/>
      <c r="AG257" s="222"/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</row>
    <row r="258" spans="1:52" s="221" customFormat="1" ht="12.75" customHeight="1" x14ac:dyDescent="0.3">
      <c r="A258" s="104"/>
      <c r="B258" s="104"/>
      <c r="C258" s="222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222"/>
      <c r="AB258" s="222"/>
      <c r="AC258" s="427"/>
      <c r="AD258" s="225"/>
      <c r="AE258" s="222"/>
      <c r="AF258" s="222"/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</row>
    <row r="259" spans="1:52" s="221" customFormat="1" ht="12.75" customHeight="1" x14ac:dyDescent="0.3">
      <c r="A259" s="104"/>
      <c r="B259" s="104"/>
      <c r="C259" s="222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222"/>
      <c r="AB259" s="222"/>
      <c r="AC259" s="427"/>
      <c r="AD259" s="225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</row>
    <row r="260" spans="1:52" s="221" customFormat="1" ht="12.75" customHeight="1" x14ac:dyDescent="0.3">
      <c r="A260" s="104"/>
      <c r="B260" s="104"/>
      <c r="C260" s="222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222"/>
      <c r="AB260" s="222"/>
      <c r="AC260" s="427"/>
      <c r="AD260" s="225"/>
      <c r="AE260" s="222"/>
      <c r="AF260" s="222"/>
      <c r="AG260" s="222"/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</row>
    <row r="261" spans="1:52" s="221" customFormat="1" ht="12.75" customHeight="1" x14ac:dyDescent="0.3">
      <c r="A261" s="104"/>
      <c r="B261" s="104"/>
      <c r="C261" s="222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222"/>
      <c r="AB261" s="222"/>
      <c r="AC261" s="427"/>
      <c r="AD261" s="225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</row>
    <row r="262" spans="1:52" s="221" customFormat="1" ht="12.75" customHeight="1" x14ac:dyDescent="0.3">
      <c r="A262" s="104"/>
      <c r="B262" s="104"/>
      <c r="C262" s="222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222"/>
      <c r="AB262" s="222"/>
      <c r="AC262" s="427"/>
      <c r="AD262" s="225"/>
      <c r="AE262" s="222"/>
      <c r="AF262" s="222"/>
      <c r="AG262" s="222"/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</row>
    <row r="263" spans="1:52" s="221" customFormat="1" ht="12.75" customHeight="1" x14ac:dyDescent="0.3">
      <c r="A263" s="104"/>
      <c r="B263" s="104"/>
      <c r="C263" s="222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222"/>
      <c r="AB263" s="222"/>
      <c r="AC263" s="427"/>
      <c r="AD263" s="225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</row>
    <row r="264" spans="1:52" s="221" customFormat="1" ht="12.75" customHeight="1" x14ac:dyDescent="0.3">
      <c r="A264" s="104"/>
      <c r="B264" s="104"/>
      <c r="C264" s="222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222"/>
      <c r="AB264" s="222"/>
      <c r="AC264" s="427"/>
      <c r="AD264" s="225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</row>
    <row r="265" spans="1:52" s="221" customFormat="1" ht="12.75" customHeight="1" x14ac:dyDescent="0.3">
      <c r="A265" s="104"/>
      <c r="B265" s="104"/>
      <c r="C265" s="222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222"/>
      <c r="AB265" s="222"/>
      <c r="AC265" s="427"/>
      <c r="AD265" s="225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</row>
    <row r="266" spans="1:52" s="221" customFormat="1" ht="12.75" customHeight="1" x14ac:dyDescent="0.3">
      <c r="A266" s="104"/>
      <c r="B266" s="104"/>
      <c r="C266" s="222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222"/>
      <c r="AB266" s="222"/>
      <c r="AC266" s="427"/>
      <c r="AD266" s="225"/>
      <c r="AE266" s="222"/>
      <c r="AF266" s="222"/>
      <c r="AG266" s="222"/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</row>
    <row r="267" spans="1:52" s="221" customFormat="1" ht="12.75" customHeight="1" x14ac:dyDescent="0.3">
      <c r="A267" s="104"/>
      <c r="B267" s="104"/>
      <c r="C267" s="222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222"/>
      <c r="AB267" s="222"/>
      <c r="AC267" s="427"/>
      <c r="AD267" s="225"/>
      <c r="AE267" s="222"/>
      <c r="AF267" s="222"/>
      <c r="AG267" s="222"/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</row>
    <row r="268" spans="1:52" s="221" customFormat="1" ht="12.75" customHeight="1" x14ac:dyDescent="0.3">
      <c r="A268" s="104"/>
      <c r="B268" s="104"/>
      <c r="C268" s="222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222"/>
      <c r="AB268" s="222"/>
      <c r="AC268" s="427"/>
      <c r="AD268" s="225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</row>
    <row r="269" spans="1:52" s="221" customFormat="1" ht="12.75" customHeight="1" x14ac:dyDescent="0.3">
      <c r="A269" s="104"/>
      <c r="B269" s="104"/>
      <c r="C269" s="222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222"/>
      <c r="AB269" s="222"/>
      <c r="AC269" s="427"/>
      <c r="AD269" s="225"/>
      <c r="AE269" s="222"/>
      <c r="AF269" s="222"/>
      <c r="AG269" s="222"/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</row>
    <row r="270" spans="1:52" s="221" customFormat="1" ht="12.75" customHeight="1" x14ac:dyDescent="0.3">
      <c r="A270" s="104"/>
      <c r="B270" s="104"/>
      <c r="C270" s="222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222"/>
      <c r="AB270" s="222"/>
      <c r="AC270" s="427"/>
      <c r="AD270" s="225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</row>
    <row r="271" spans="1:52" s="221" customFormat="1" ht="12.75" customHeight="1" x14ac:dyDescent="0.3">
      <c r="A271" s="104"/>
      <c r="B271" s="104"/>
      <c r="C271" s="222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222"/>
      <c r="AB271" s="222"/>
      <c r="AC271" s="427"/>
      <c r="AD271" s="225"/>
      <c r="AE271" s="222"/>
      <c r="AF271" s="222"/>
      <c r="AG271" s="222"/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</row>
    <row r="272" spans="1:52" s="221" customFormat="1" ht="12.75" customHeight="1" x14ac:dyDescent="0.3">
      <c r="A272" s="104"/>
      <c r="B272" s="104"/>
      <c r="C272" s="222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222"/>
      <c r="AB272" s="222"/>
      <c r="AC272" s="427"/>
      <c r="AD272" s="225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</row>
    <row r="273" spans="1:52" s="221" customFormat="1" ht="12.75" customHeight="1" x14ac:dyDescent="0.3">
      <c r="A273" s="104"/>
      <c r="B273" s="104"/>
      <c r="C273" s="222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222"/>
      <c r="AB273" s="222"/>
      <c r="AC273" s="427"/>
      <c r="AD273" s="225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</row>
    <row r="274" spans="1:52" s="221" customFormat="1" ht="12.75" customHeight="1" x14ac:dyDescent="0.3">
      <c r="A274" s="104"/>
      <c r="B274" s="104"/>
      <c r="C274" s="222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222"/>
      <c r="AB274" s="222"/>
      <c r="AC274" s="427"/>
      <c r="AD274" s="225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</row>
    <row r="275" spans="1:52" s="221" customFormat="1" ht="12.75" customHeight="1" x14ac:dyDescent="0.3">
      <c r="A275" s="104"/>
      <c r="B275" s="104"/>
      <c r="C275" s="222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222"/>
      <c r="AB275" s="222"/>
      <c r="AC275" s="427"/>
      <c r="AD275" s="225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</row>
    <row r="276" spans="1:52" s="221" customFormat="1" ht="12.75" customHeight="1" x14ac:dyDescent="0.3">
      <c r="A276" s="104"/>
      <c r="B276" s="104"/>
      <c r="C276" s="222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222"/>
      <c r="AB276" s="222"/>
      <c r="AC276" s="427"/>
      <c r="AD276" s="225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</row>
    <row r="277" spans="1:52" s="221" customFormat="1" ht="12.75" customHeight="1" x14ac:dyDescent="0.3">
      <c r="A277" s="104"/>
      <c r="B277" s="104"/>
      <c r="C277" s="222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222"/>
      <c r="AB277" s="222"/>
      <c r="AC277" s="427"/>
      <c r="AD277" s="225"/>
      <c r="AE277" s="222"/>
      <c r="AF277" s="222"/>
      <c r="AG277" s="222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</row>
    <row r="278" spans="1:52" s="221" customFormat="1" ht="12.75" customHeight="1" x14ac:dyDescent="0.3">
      <c r="A278" s="104"/>
      <c r="B278" s="104"/>
      <c r="C278" s="222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222"/>
      <c r="AB278" s="222"/>
      <c r="AC278" s="427"/>
      <c r="AD278" s="225"/>
      <c r="AE278" s="222"/>
      <c r="AF278" s="222"/>
      <c r="AG278" s="222"/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</row>
    <row r="279" spans="1:52" s="221" customFormat="1" ht="12.75" customHeight="1" x14ac:dyDescent="0.3">
      <c r="A279" s="104"/>
      <c r="B279" s="104"/>
      <c r="C279" s="222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222"/>
      <c r="AB279" s="222"/>
      <c r="AC279" s="427"/>
      <c r="AD279" s="225"/>
      <c r="AE279" s="222"/>
      <c r="AF279" s="222"/>
      <c r="AG279" s="222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</row>
    <row r="280" spans="1:52" s="221" customFormat="1" ht="12.75" customHeight="1" x14ac:dyDescent="0.3">
      <c r="A280" s="104"/>
      <c r="B280" s="104"/>
      <c r="C280" s="222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222"/>
      <c r="AB280" s="222"/>
      <c r="AC280" s="427"/>
      <c r="AD280" s="225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</row>
    <row r="281" spans="1:52" s="221" customFormat="1" ht="12.75" customHeight="1" x14ac:dyDescent="0.3">
      <c r="A281" s="104"/>
      <c r="B281" s="104"/>
      <c r="C281" s="222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222"/>
      <c r="AB281" s="222"/>
      <c r="AC281" s="427"/>
      <c r="AD281" s="225"/>
      <c r="AE281" s="222"/>
      <c r="AF281" s="222"/>
      <c r="AG281" s="222"/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</row>
    <row r="282" spans="1:52" s="221" customFormat="1" ht="12.75" customHeight="1" x14ac:dyDescent="0.3">
      <c r="A282" s="104"/>
      <c r="B282" s="104"/>
      <c r="C282" s="222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222"/>
      <c r="AB282" s="222"/>
      <c r="AC282" s="427"/>
      <c r="AD282" s="225"/>
      <c r="AE282" s="222"/>
      <c r="AF282" s="222"/>
      <c r="AG282" s="222"/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</row>
    <row r="283" spans="1:52" s="221" customFormat="1" ht="12.75" customHeight="1" x14ac:dyDescent="0.3">
      <c r="A283" s="104"/>
      <c r="B283" s="104"/>
      <c r="C283" s="222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222"/>
      <c r="AB283" s="222"/>
      <c r="AC283" s="427"/>
      <c r="AD283" s="225"/>
      <c r="AE283" s="222"/>
      <c r="AF283" s="222"/>
      <c r="AG283" s="222"/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</row>
    <row r="284" spans="1:52" s="221" customFormat="1" ht="12.75" customHeight="1" x14ac:dyDescent="0.3">
      <c r="A284" s="104"/>
      <c r="B284" s="104"/>
      <c r="C284" s="222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222"/>
      <c r="AB284" s="222"/>
      <c r="AC284" s="427"/>
      <c r="AD284" s="225"/>
      <c r="AE284" s="222"/>
      <c r="AF284" s="222"/>
      <c r="AG284" s="222"/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</row>
    <row r="285" spans="1:52" s="221" customFormat="1" ht="12.75" customHeight="1" x14ac:dyDescent="0.3">
      <c r="A285" s="104"/>
      <c r="B285" s="104"/>
      <c r="C285" s="222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222"/>
      <c r="AB285" s="222"/>
      <c r="AC285" s="427"/>
      <c r="AD285" s="225"/>
      <c r="AE285" s="222"/>
      <c r="AF285" s="222"/>
      <c r="AG285" s="222"/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</row>
    <row r="286" spans="1:52" s="221" customFormat="1" ht="12.75" customHeight="1" x14ac:dyDescent="0.3">
      <c r="A286" s="104"/>
      <c r="B286" s="104"/>
      <c r="C286" s="222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222"/>
      <c r="AB286" s="222"/>
      <c r="AC286" s="427"/>
      <c r="AD286" s="225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</row>
    <row r="287" spans="1:52" s="221" customFormat="1" ht="12.75" customHeight="1" x14ac:dyDescent="0.3">
      <c r="A287" s="104"/>
      <c r="B287" s="104"/>
      <c r="C287" s="222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222"/>
      <c r="AB287" s="222"/>
      <c r="AC287" s="427"/>
      <c r="AD287" s="225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</row>
    <row r="288" spans="1:52" s="221" customFormat="1" ht="12.75" customHeight="1" x14ac:dyDescent="0.3">
      <c r="A288" s="104"/>
      <c r="B288" s="104"/>
      <c r="C288" s="222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222"/>
      <c r="AB288" s="222"/>
      <c r="AC288" s="427"/>
      <c r="AD288" s="225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</row>
    <row r="289" spans="1:52" s="221" customFormat="1" ht="12.75" customHeight="1" x14ac:dyDescent="0.3">
      <c r="A289" s="104"/>
      <c r="B289" s="104"/>
      <c r="C289" s="222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222"/>
      <c r="AB289" s="222"/>
      <c r="AC289" s="427"/>
      <c r="AD289" s="225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</row>
    <row r="290" spans="1:52" s="221" customFormat="1" ht="12.75" customHeight="1" x14ac:dyDescent="0.3">
      <c r="A290" s="104"/>
      <c r="B290" s="104"/>
      <c r="C290" s="222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222"/>
      <c r="AB290" s="222"/>
      <c r="AC290" s="427"/>
      <c r="AD290" s="225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</row>
    <row r="291" spans="1:52" s="221" customFormat="1" ht="12.75" customHeight="1" x14ac:dyDescent="0.3">
      <c r="A291" s="104"/>
      <c r="B291" s="104"/>
      <c r="C291" s="222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222"/>
      <c r="AB291" s="222"/>
      <c r="AC291" s="427"/>
      <c r="AD291" s="225"/>
      <c r="AE291" s="222"/>
      <c r="AF291" s="222"/>
      <c r="AG291" s="222"/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</row>
    <row r="292" spans="1:52" s="221" customFormat="1" ht="12.75" customHeight="1" x14ac:dyDescent="0.3">
      <c r="A292" s="104"/>
      <c r="B292" s="104"/>
      <c r="C292" s="222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222"/>
      <c r="AB292" s="222"/>
      <c r="AC292" s="427"/>
      <c r="AD292" s="225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</row>
    <row r="293" spans="1:52" s="221" customFormat="1" ht="12.75" customHeight="1" x14ac:dyDescent="0.3">
      <c r="A293" s="104"/>
      <c r="B293" s="104"/>
      <c r="C293" s="222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222"/>
      <c r="AB293" s="222"/>
      <c r="AC293" s="427"/>
      <c r="AD293" s="225"/>
      <c r="AE293" s="222"/>
      <c r="AF293" s="222"/>
      <c r="AG293" s="222"/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</row>
    <row r="294" spans="1:52" s="221" customFormat="1" ht="12.75" customHeight="1" x14ac:dyDescent="0.3">
      <c r="A294" s="104"/>
      <c r="B294" s="104"/>
      <c r="C294" s="222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222"/>
      <c r="AB294" s="222"/>
      <c r="AC294" s="427"/>
      <c r="AD294" s="225"/>
      <c r="AE294" s="222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</row>
    <row r="295" spans="1:52" s="221" customFormat="1" ht="12.75" customHeight="1" x14ac:dyDescent="0.3">
      <c r="A295" s="104"/>
      <c r="B295" s="104"/>
      <c r="C295" s="222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222"/>
      <c r="AB295" s="222"/>
      <c r="AC295" s="427"/>
      <c r="AD295" s="225"/>
      <c r="AE295" s="222"/>
      <c r="AF295" s="222"/>
      <c r="AG295" s="222"/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</row>
    <row r="296" spans="1:52" s="221" customFormat="1" ht="12.75" customHeight="1" x14ac:dyDescent="0.3">
      <c r="A296" s="104"/>
      <c r="B296" s="104"/>
      <c r="C296" s="222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222"/>
      <c r="AB296" s="222"/>
      <c r="AC296" s="427"/>
      <c r="AD296" s="225"/>
      <c r="AE296" s="222"/>
      <c r="AF296" s="222"/>
      <c r="AG296" s="222"/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</row>
    <row r="297" spans="1:52" s="221" customFormat="1" ht="12.75" customHeight="1" x14ac:dyDescent="0.3">
      <c r="A297" s="104"/>
      <c r="B297" s="104"/>
      <c r="C297" s="222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222"/>
      <c r="AB297" s="222"/>
      <c r="AC297" s="427"/>
      <c r="AD297" s="225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</row>
    <row r="298" spans="1:52" s="221" customFormat="1" ht="12.75" customHeight="1" x14ac:dyDescent="0.3">
      <c r="A298" s="104"/>
      <c r="B298" s="104"/>
      <c r="C298" s="222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222"/>
      <c r="AB298" s="222"/>
      <c r="AC298" s="427"/>
      <c r="AD298" s="225"/>
      <c r="AE298" s="222"/>
      <c r="AF298" s="222"/>
      <c r="AG298" s="222"/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</row>
    <row r="299" spans="1:52" s="221" customFormat="1" ht="12.75" customHeight="1" x14ac:dyDescent="0.3">
      <c r="A299" s="104"/>
      <c r="B299" s="104"/>
      <c r="C299" s="222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222"/>
      <c r="AB299" s="222"/>
      <c r="AC299" s="427"/>
      <c r="AD299" s="225"/>
      <c r="AE299" s="222"/>
      <c r="AF299" s="222"/>
      <c r="AG299" s="222"/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</row>
    <row r="300" spans="1:52" s="221" customFormat="1" ht="12.75" customHeight="1" x14ac:dyDescent="0.3">
      <c r="A300" s="104"/>
      <c r="B300" s="104"/>
      <c r="C300" s="222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222"/>
      <c r="AB300" s="222"/>
      <c r="AC300" s="427"/>
      <c r="AD300" s="225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</row>
    <row r="301" spans="1:52" s="221" customFormat="1" ht="12.75" customHeight="1" x14ac:dyDescent="0.3">
      <c r="A301" s="104"/>
      <c r="B301" s="104"/>
      <c r="C301" s="222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222"/>
      <c r="AB301" s="222"/>
      <c r="AC301" s="427"/>
      <c r="AD301" s="225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</row>
    <row r="302" spans="1:52" s="221" customFormat="1" ht="12.75" customHeight="1" x14ac:dyDescent="0.3">
      <c r="A302" s="104"/>
      <c r="B302" s="104"/>
      <c r="C302" s="222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222"/>
      <c r="AB302" s="222"/>
      <c r="AC302" s="427"/>
      <c r="AD302" s="225"/>
      <c r="AE302" s="222"/>
      <c r="AF302" s="222"/>
      <c r="AG302" s="222"/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</row>
    <row r="303" spans="1:52" s="221" customFormat="1" ht="12.75" customHeight="1" x14ac:dyDescent="0.3">
      <c r="A303" s="104"/>
      <c r="B303" s="104"/>
      <c r="C303" s="222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222"/>
      <c r="AB303" s="222"/>
      <c r="AC303" s="427"/>
      <c r="AD303" s="225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</row>
    <row r="304" spans="1:52" s="221" customFormat="1" ht="12.75" customHeight="1" x14ac:dyDescent="0.3">
      <c r="A304" s="104"/>
      <c r="B304" s="104"/>
      <c r="C304" s="222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222"/>
      <c r="AB304" s="222"/>
      <c r="AC304" s="427"/>
      <c r="AD304" s="225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</row>
    <row r="305" spans="1:52" s="221" customFormat="1" ht="12.75" customHeight="1" x14ac:dyDescent="0.3">
      <c r="A305" s="104"/>
      <c r="B305" s="104"/>
      <c r="C305" s="222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222"/>
      <c r="AB305" s="222"/>
      <c r="AC305" s="427"/>
      <c r="AD305" s="225"/>
      <c r="AE305" s="222"/>
      <c r="AF305" s="222"/>
      <c r="AG305" s="222"/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</row>
    <row r="306" spans="1:52" s="221" customFormat="1" ht="12.75" customHeight="1" x14ac:dyDescent="0.3">
      <c r="A306" s="104"/>
      <c r="B306" s="104"/>
      <c r="C306" s="222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222"/>
      <c r="AB306" s="222"/>
      <c r="AC306" s="427"/>
      <c r="AD306" s="225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</row>
    <row r="307" spans="1:52" s="221" customFormat="1" ht="12.75" customHeight="1" x14ac:dyDescent="0.3">
      <c r="A307" s="104"/>
      <c r="B307" s="104"/>
      <c r="C307" s="222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222"/>
      <c r="AB307" s="222"/>
      <c r="AC307" s="427"/>
      <c r="AD307" s="225"/>
      <c r="AE307" s="222"/>
      <c r="AF307" s="222"/>
      <c r="AG307" s="222"/>
      <c r="AH307" s="222"/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</row>
    <row r="308" spans="1:52" s="221" customFormat="1" ht="12.75" customHeight="1" x14ac:dyDescent="0.3">
      <c r="A308" s="104"/>
      <c r="B308" s="104"/>
      <c r="C308" s="222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222"/>
      <c r="AB308" s="222"/>
      <c r="AC308" s="427"/>
      <c r="AD308" s="225"/>
      <c r="AE308" s="222"/>
      <c r="AF308" s="222"/>
      <c r="AG308" s="222"/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</row>
    <row r="309" spans="1:52" s="221" customFormat="1" ht="12.75" customHeight="1" x14ac:dyDescent="0.3">
      <c r="A309" s="104"/>
      <c r="B309" s="104"/>
      <c r="C309" s="222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222"/>
      <c r="AB309" s="222"/>
      <c r="AC309" s="427"/>
      <c r="AD309" s="225"/>
      <c r="AE309" s="222"/>
      <c r="AF309" s="222"/>
      <c r="AG309" s="222"/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</row>
    <row r="310" spans="1:52" s="221" customFormat="1" ht="12.75" customHeight="1" x14ac:dyDescent="0.3">
      <c r="A310" s="104"/>
      <c r="B310" s="104"/>
      <c r="C310" s="222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222"/>
      <c r="AB310" s="222"/>
      <c r="AC310" s="427"/>
      <c r="AD310" s="225"/>
      <c r="AE310" s="222"/>
      <c r="AF310" s="222"/>
      <c r="AG310" s="222"/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</row>
    <row r="311" spans="1:52" s="221" customFormat="1" ht="12.75" customHeight="1" x14ac:dyDescent="0.3">
      <c r="A311" s="104"/>
      <c r="B311" s="104"/>
      <c r="C311" s="222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222"/>
      <c r="AB311" s="222"/>
      <c r="AC311" s="427"/>
      <c r="AD311" s="225"/>
      <c r="AE311" s="222"/>
      <c r="AF311" s="222"/>
      <c r="AG311" s="222"/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</row>
    <row r="312" spans="1:52" s="221" customFormat="1" ht="12.75" customHeight="1" x14ac:dyDescent="0.3">
      <c r="A312" s="104"/>
      <c r="B312" s="104"/>
      <c r="C312" s="222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222"/>
      <c r="AB312" s="222"/>
      <c r="AC312" s="427"/>
      <c r="AD312" s="225"/>
      <c r="AE312" s="222"/>
      <c r="AF312" s="222"/>
      <c r="AG312" s="222"/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</row>
    <row r="313" spans="1:52" s="221" customFormat="1" ht="12.75" customHeight="1" x14ac:dyDescent="0.3">
      <c r="A313" s="104"/>
      <c r="B313" s="104"/>
      <c r="C313" s="222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222"/>
      <c r="AB313" s="222"/>
      <c r="AC313" s="427"/>
      <c r="AD313" s="225"/>
      <c r="AE313" s="222"/>
      <c r="AF313" s="222"/>
      <c r="AG313" s="222"/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</row>
    <row r="314" spans="1:52" s="221" customFormat="1" ht="12.75" customHeight="1" x14ac:dyDescent="0.3">
      <c r="A314" s="104"/>
      <c r="B314" s="104"/>
      <c r="C314" s="222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222"/>
      <c r="AB314" s="222"/>
      <c r="AC314" s="427"/>
      <c r="AD314" s="225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</row>
    <row r="315" spans="1:52" s="221" customFormat="1" ht="12.75" customHeight="1" x14ac:dyDescent="0.3">
      <c r="A315" s="104"/>
      <c r="B315" s="104"/>
      <c r="C315" s="222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222"/>
      <c r="AB315" s="222"/>
      <c r="AC315" s="427"/>
      <c r="AD315" s="225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</row>
    <row r="316" spans="1:52" s="221" customFormat="1" ht="12.75" customHeight="1" x14ac:dyDescent="0.3">
      <c r="A316" s="104"/>
      <c r="B316" s="104"/>
      <c r="C316" s="222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222"/>
      <c r="AB316" s="222"/>
      <c r="AC316" s="427"/>
      <c r="AD316" s="225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</row>
    <row r="317" spans="1:52" s="221" customFormat="1" ht="12.75" customHeight="1" x14ac:dyDescent="0.3">
      <c r="A317" s="104"/>
      <c r="B317" s="104"/>
      <c r="C317" s="222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222"/>
      <c r="AB317" s="222"/>
      <c r="AC317" s="427"/>
      <c r="AD317" s="225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</row>
    <row r="318" spans="1:52" s="221" customFormat="1" ht="12.75" customHeight="1" x14ac:dyDescent="0.3">
      <c r="A318" s="104"/>
      <c r="B318" s="104"/>
      <c r="C318" s="222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222"/>
      <c r="AB318" s="222"/>
      <c r="AC318" s="427"/>
      <c r="AD318" s="225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</row>
    <row r="319" spans="1:52" s="221" customFormat="1" ht="12.75" customHeight="1" x14ac:dyDescent="0.3">
      <c r="A319" s="104"/>
      <c r="B319" s="104"/>
      <c r="C319" s="222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222"/>
      <c r="AB319" s="222"/>
      <c r="AC319" s="427"/>
      <c r="AD319" s="225"/>
      <c r="AE319" s="222"/>
      <c r="AF319" s="222"/>
      <c r="AG319" s="222"/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</row>
    <row r="320" spans="1:52" s="221" customFormat="1" ht="12.75" customHeight="1" x14ac:dyDescent="0.3">
      <c r="A320" s="104"/>
      <c r="B320" s="104"/>
      <c r="C320" s="222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222"/>
      <c r="AB320" s="222"/>
      <c r="AC320" s="427"/>
      <c r="AD320" s="225"/>
      <c r="AE320" s="222"/>
      <c r="AF320" s="222"/>
      <c r="AG320" s="222"/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</row>
    <row r="321" spans="1:52" s="221" customFormat="1" ht="12.75" customHeight="1" x14ac:dyDescent="0.3">
      <c r="A321" s="104"/>
      <c r="B321" s="104"/>
      <c r="C321" s="222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222"/>
      <c r="AB321" s="222"/>
      <c r="AC321" s="427"/>
      <c r="AD321" s="225"/>
      <c r="AE321" s="222"/>
      <c r="AF321" s="222"/>
      <c r="AG321" s="222"/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</row>
    <row r="322" spans="1:52" s="221" customFormat="1" ht="12.75" customHeight="1" x14ac:dyDescent="0.3">
      <c r="A322" s="104"/>
      <c r="B322" s="104"/>
      <c r="C322" s="222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222"/>
      <c r="AB322" s="222"/>
      <c r="AC322" s="427"/>
      <c r="AD322" s="225"/>
      <c r="AE322" s="222"/>
      <c r="AF322" s="222"/>
      <c r="AG322" s="222"/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</row>
    <row r="323" spans="1:52" s="221" customFormat="1" ht="12.75" customHeight="1" x14ac:dyDescent="0.3">
      <c r="A323" s="104"/>
      <c r="B323" s="104"/>
      <c r="C323" s="222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222"/>
      <c r="AB323" s="222"/>
      <c r="AC323" s="427"/>
      <c r="AD323" s="225"/>
      <c r="AE323" s="222"/>
      <c r="AF323" s="222"/>
      <c r="AG323" s="222"/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</row>
    <row r="324" spans="1:52" s="221" customFormat="1" ht="12.75" customHeight="1" x14ac:dyDescent="0.3">
      <c r="A324" s="104"/>
      <c r="B324" s="104"/>
      <c r="C324" s="222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222"/>
      <c r="AB324" s="222"/>
      <c r="AC324" s="427"/>
      <c r="AD324" s="225"/>
      <c r="AE324" s="222"/>
      <c r="AF324" s="222"/>
      <c r="AG324" s="222"/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</row>
    <row r="325" spans="1:52" s="221" customFormat="1" ht="12.75" customHeight="1" x14ac:dyDescent="0.3">
      <c r="A325" s="104"/>
      <c r="B325" s="104"/>
      <c r="C325" s="222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222"/>
      <c r="AB325" s="222"/>
      <c r="AC325" s="427"/>
      <c r="AD325" s="225"/>
      <c r="AE325" s="222"/>
      <c r="AF325" s="222"/>
      <c r="AG325" s="222"/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</row>
    <row r="326" spans="1:52" s="221" customFormat="1" ht="12.75" customHeight="1" x14ac:dyDescent="0.3">
      <c r="A326" s="104"/>
      <c r="B326" s="104"/>
      <c r="C326" s="222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222"/>
      <c r="AB326" s="222"/>
      <c r="AC326" s="427"/>
      <c r="AD326" s="225"/>
      <c r="AE326" s="222"/>
      <c r="AF326" s="222"/>
      <c r="AG326" s="222"/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</row>
    <row r="327" spans="1:52" s="221" customFormat="1" ht="12.75" customHeight="1" x14ac:dyDescent="0.3">
      <c r="A327" s="104"/>
      <c r="B327" s="104"/>
      <c r="C327" s="222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222"/>
      <c r="AB327" s="222"/>
      <c r="AC327" s="427"/>
      <c r="AD327" s="225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</row>
    <row r="328" spans="1:52" s="221" customFormat="1" ht="12.75" customHeight="1" x14ac:dyDescent="0.3">
      <c r="A328" s="104"/>
      <c r="B328" s="104"/>
      <c r="C328" s="222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222"/>
      <c r="AB328" s="222"/>
      <c r="AC328" s="427"/>
      <c r="AD328" s="225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</row>
    <row r="329" spans="1:52" s="221" customFormat="1" ht="12.75" customHeight="1" x14ac:dyDescent="0.3">
      <c r="A329" s="104"/>
      <c r="B329" s="104"/>
      <c r="C329" s="222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222"/>
      <c r="AB329" s="222"/>
      <c r="AC329" s="427"/>
      <c r="AD329" s="225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</row>
    <row r="330" spans="1:52" s="221" customFormat="1" ht="12.75" customHeight="1" x14ac:dyDescent="0.3">
      <c r="A330" s="104"/>
      <c r="B330" s="104"/>
      <c r="C330" s="222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222"/>
      <c r="AB330" s="222"/>
      <c r="AC330" s="427"/>
      <c r="AD330" s="225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</row>
    <row r="331" spans="1:52" s="221" customFormat="1" ht="12.75" customHeight="1" x14ac:dyDescent="0.3">
      <c r="A331" s="104"/>
      <c r="B331" s="104"/>
      <c r="C331" s="222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222"/>
      <c r="AB331" s="222"/>
      <c r="AC331" s="427"/>
      <c r="AD331" s="225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</row>
    <row r="332" spans="1:52" s="221" customFormat="1" ht="12.75" customHeight="1" x14ac:dyDescent="0.3">
      <c r="A332" s="104"/>
      <c r="B332" s="104"/>
      <c r="C332" s="222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222"/>
      <c r="AB332" s="222"/>
      <c r="AC332" s="427"/>
      <c r="AD332" s="225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</row>
    <row r="333" spans="1:52" s="221" customFormat="1" ht="12.75" customHeight="1" x14ac:dyDescent="0.3">
      <c r="A333" s="104"/>
      <c r="B333" s="104"/>
      <c r="C333" s="222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222"/>
      <c r="AB333" s="222"/>
      <c r="AC333" s="427"/>
      <c r="AD333" s="225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</row>
    <row r="334" spans="1:52" s="221" customFormat="1" ht="12.75" customHeight="1" x14ac:dyDescent="0.3">
      <c r="A334" s="104"/>
      <c r="B334" s="104"/>
      <c r="C334" s="222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222"/>
      <c r="AB334" s="222"/>
      <c r="AC334" s="427"/>
      <c r="AD334" s="225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</row>
    <row r="335" spans="1:52" s="221" customFormat="1" ht="12.75" customHeight="1" x14ac:dyDescent="0.3">
      <c r="A335" s="104"/>
      <c r="B335" s="104"/>
      <c r="C335" s="222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222"/>
      <c r="AB335" s="222"/>
      <c r="AC335" s="427"/>
      <c r="AD335" s="225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</row>
    <row r="336" spans="1:52" s="221" customFormat="1" ht="12.75" customHeight="1" x14ac:dyDescent="0.3">
      <c r="A336" s="104"/>
      <c r="B336" s="104"/>
      <c r="C336" s="222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222"/>
      <c r="AB336" s="222"/>
      <c r="AC336" s="427"/>
      <c r="AD336" s="225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</row>
    <row r="337" spans="1:52" s="221" customFormat="1" ht="12.75" customHeight="1" x14ac:dyDescent="0.3">
      <c r="A337" s="104"/>
      <c r="B337" s="104"/>
      <c r="C337" s="222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222"/>
      <c r="AB337" s="222"/>
      <c r="AC337" s="427"/>
      <c r="AD337" s="225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</row>
    <row r="338" spans="1:52" s="221" customFormat="1" ht="12.75" customHeight="1" x14ac:dyDescent="0.3">
      <c r="A338" s="104"/>
      <c r="B338" s="104"/>
      <c r="C338" s="222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222"/>
      <c r="AB338" s="222"/>
      <c r="AC338" s="427"/>
      <c r="AD338" s="225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</row>
    <row r="339" spans="1:52" s="221" customFormat="1" ht="12.75" customHeight="1" x14ac:dyDescent="0.3">
      <c r="A339" s="104"/>
      <c r="B339" s="104"/>
      <c r="C339" s="222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222"/>
      <c r="AB339" s="222"/>
      <c r="AC339" s="427"/>
      <c r="AD339" s="225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</row>
    <row r="340" spans="1:52" s="221" customFormat="1" ht="12.75" customHeight="1" x14ac:dyDescent="0.3">
      <c r="A340" s="104"/>
      <c r="B340" s="104"/>
      <c r="C340" s="222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222"/>
      <c r="AB340" s="222"/>
      <c r="AC340" s="427"/>
      <c r="AD340" s="225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</row>
    <row r="341" spans="1:52" s="221" customFormat="1" ht="12.75" customHeight="1" x14ac:dyDescent="0.3">
      <c r="A341" s="104"/>
      <c r="B341" s="104"/>
      <c r="C341" s="222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222"/>
      <c r="AB341" s="222"/>
      <c r="AC341" s="427"/>
      <c r="AD341" s="225"/>
      <c r="AE341" s="222"/>
      <c r="AF341" s="222"/>
      <c r="AG341" s="222"/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</row>
    <row r="342" spans="1:52" s="221" customFormat="1" ht="12.75" customHeight="1" x14ac:dyDescent="0.3">
      <c r="A342" s="104"/>
      <c r="B342" s="104"/>
      <c r="C342" s="222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222"/>
      <c r="AB342" s="222"/>
      <c r="AC342" s="427"/>
      <c r="AD342" s="225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</row>
    <row r="343" spans="1:52" s="221" customFormat="1" ht="12.75" customHeight="1" x14ac:dyDescent="0.3">
      <c r="A343" s="104"/>
      <c r="B343" s="104"/>
      <c r="C343" s="222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222"/>
      <c r="AB343" s="222"/>
      <c r="AC343" s="427"/>
      <c r="AD343" s="225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</row>
    <row r="344" spans="1:52" s="221" customFormat="1" ht="12.75" customHeight="1" x14ac:dyDescent="0.3">
      <c r="A344" s="104"/>
      <c r="B344" s="104"/>
      <c r="C344" s="222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222"/>
      <c r="AB344" s="222"/>
      <c r="AC344" s="427"/>
      <c r="AD344" s="225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</row>
    <row r="345" spans="1:52" s="221" customFormat="1" ht="12.75" customHeight="1" x14ac:dyDescent="0.3">
      <c r="A345" s="104"/>
      <c r="B345" s="104"/>
      <c r="C345" s="222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222"/>
      <c r="AB345" s="222"/>
      <c r="AC345" s="427"/>
      <c r="AD345" s="225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</row>
    <row r="346" spans="1:52" s="221" customFormat="1" ht="12.75" customHeight="1" x14ac:dyDescent="0.3">
      <c r="A346" s="104"/>
      <c r="B346" s="104"/>
      <c r="C346" s="222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222"/>
      <c r="AB346" s="222"/>
      <c r="AC346" s="427"/>
      <c r="AD346" s="225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</row>
    <row r="347" spans="1:52" s="221" customFormat="1" ht="12.75" customHeight="1" x14ac:dyDescent="0.3">
      <c r="A347" s="104"/>
      <c r="B347" s="104"/>
      <c r="C347" s="222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222"/>
      <c r="AB347" s="222"/>
      <c r="AC347" s="427"/>
      <c r="AD347" s="225"/>
      <c r="AE347" s="222"/>
      <c r="AF347" s="222"/>
      <c r="AG347" s="222"/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</row>
    <row r="348" spans="1:52" s="221" customFormat="1" ht="12.75" customHeight="1" x14ac:dyDescent="0.3">
      <c r="A348" s="104"/>
      <c r="B348" s="104"/>
      <c r="C348" s="222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222"/>
      <c r="AB348" s="222"/>
      <c r="AC348" s="427"/>
      <c r="AD348" s="225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</row>
    <row r="349" spans="1:52" s="221" customFormat="1" ht="12.75" customHeight="1" x14ac:dyDescent="0.3">
      <c r="A349" s="104"/>
      <c r="B349" s="104"/>
      <c r="C349" s="222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222"/>
      <c r="AB349" s="222"/>
      <c r="AC349" s="427"/>
      <c r="AD349" s="225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</row>
    <row r="350" spans="1:52" s="221" customFormat="1" ht="12.75" customHeight="1" x14ac:dyDescent="0.3">
      <c r="A350" s="104"/>
      <c r="B350" s="104"/>
      <c r="C350" s="222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222"/>
      <c r="AB350" s="222"/>
      <c r="AC350" s="427"/>
      <c r="AD350" s="225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</row>
    <row r="351" spans="1:52" s="221" customFormat="1" ht="12.75" customHeight="1" x14ac:dyDescent="0.3">
      <c r="A351" s="104"/>
      <c r="B351" s="104"/>
      <c r="C351" s="222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222"/>
      <c r="AB351" s="222"/>
      <c r="AC351" s="427"/>
      <c r="AD351" s="225"/>
      <c r="AE351" s="222"/>
      <c r="AF351" s="222"/>
      <c r="AG351" s="222"/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</row>
    <row r="352" spans="1:52" s="221" customFormat="1" ht="12.75" customHeight="1" x14ac:dyDescent="0.3">
      <c r="A352" s="104"/>
      <c r="B352" s="104"/>
      <c r="C352" s="222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222"/>
      <c r="AB352" s="222"/>
      <c r="AC352" s="427"/>
      <c r="AD352" s="225"/>
      <c r="AE352" s="222"/>
      <c r="AF352" s="222"/>
      <c r="AG352" s="222"/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</row>
    <row r="353" spans="1:52" s="221" customFormat="1" ht="12.75" customHeight="1" x14ac:dyDescent="0.3">
      <c r="A353" s="104"/>
      <c r="B353" s="104"/>
      <c r="C353" s="222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222"/>
      <c r="AB353" s="222"/>
      <c r="AC353" s="427"/>
      <c r="AD353" s="225"/>
      <c r="AE353" s="222"/>
      <c r="AF353" s="222"/>
      <c r="AG353" s="222"/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</row>
    <row r="354" spans="1:52" s="221" customFormat="1" ht="12.75" customHeight="1" x14ac:dyDescent="0.3">
      <c r="A354" s="104"/>
      <c r="B354" s="104"/>
      <c r="C354" s="222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222"/>
      <c r="AB354" s="222"/>
      <c r="AC354" s="427"/>
      <c r="AD354" s="225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</row>
    <row r="355" spans="1:52" s="221" customFormat="1" ht="12.75" customHeight="1" x14ac:dyDescent="0.3">
      <c r="A355" s="104"/>
      <c r="B355" s="104"/>
      <c r="C355" s="222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222"/>
      <c r="AB355" s="222"/>
      <c r="AC355" s="427"/>
      <c r="AD355" s="225"/>
      <c r="AE355" s="222"/>
      <c r="AF355" s="222"/>
      <c r="AG355" s="222"/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</row>
    <row r="356" spans="1:52" s="221" customFormat="1" ht="12.75" customHeight="1" x14ac:dyDescent="0.3">
      <c r="A356" s="104"/>
      <c r="B356" s="104"/>
      <c r="C356" s="222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222"/>
      <c r="AB356" s="222"/>
      <c r="AC356" s="427"/>
      <c r="AD356" s="225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</row>
    <row r="357" spans="1:52" s="221" customFormat="1" ht="12.75" customHeight="1" x14ac:dyDescent="0.3">
      <c r="A357" s="104"/>
      <c r="B357" s="104"/>
      <c r="C357" s="222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222"/>
      <c r="AB357" s="222"/>
      <c r="AC357" s="427"/>
      <c r="AD357" s="225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</row>
    <row r="358" spans="1:52" s="221" customFormat="1" ht="12.75" customHeight="1" x14ac:dyDescent="0.3">
      <c r="A358" s="104"/>
      <c r="B358" s="104"/>
      <c r="C358" s="222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222"/>
      <c r="AB358" s="222"/>
      <c r="AC358" s="427"/>
      <c r="AD358" s="225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</row>
    <row r="359" spans="1:52" s="221" customFormat="1" ht="12.75" customHeight="1" x14ac:dyDescent="0.3">
      <c r="A359" s="104"/>
      <c r="B359" s="104"/>
      <c r="C359" s="222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222"/>
      <c r="AB359" s="222"/>
      <c r="AC359" s="427"/>
      <c r="AD359" s="225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</row>
    <row r="360" spans="1:52" s="221" customFormat="1" ht="12.75" customHeight="1" x14ac:dyDescent="0.3">
      <c r="A360" s="104"/>
      <c r="B360" s="104"/>
      <c r="C360" s="222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222"/>
      <c r="AB360" s="222"/>
      <c r="AC360" s="427"/>
      <c r="AD360" s="225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</row>
    <row r="361" spans="1:52" s="221" customFormat="1" ht="12.75" customHeight="1" x14ac:dyDescent="0.3">
      <c r="A361" s="104"/>
      <c r="B361" s="104"/>
      <c r="C361" s="222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222"/>
      <c r="AB361" s="222"/>
      <c r="AC361" s="427"/>
      <c r="AD361" s="225"/>
      <c r="AE361" s="222"/>
      <c r="AF361" s="222"/>
      <c r="AG361" s="222"/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</row>
    <row r="362" spans="1:52" s="221" customFormat="1" ht="12.75" customHeight="1" x14ac:dyDescent="0.3">
      <c r="A362" s="104"/>
      <c r="B362" s="104"/>
      <c r="C362" s="222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222"/>
      <c r="AB362" s="222"/>
      <c r="AC362" s="427"/>
      <c r="AD362" s="225"/>
      <c r="AE362" s="222"/>
      <c r="AF362" s="222"/>
      <c r="AG362" s="222"/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</row>
    <row r="363" spans="1:52" s="221" customFormat="1" ht="12.75" customHeight="1" x14ac:dyDescent="0.3">
      <c r="A363" s="104"/>
      <c r="B363" s="104"/>
      <c r="C363" s="222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222"/>
      <c r="AB363" s="222"/>
      <c r="AC363" s="427"/>
      <c r="AD363" s="225"/>
      <c r="AE363" s="222"/>
      <c r="AF363" s="222"/>
      <c r="AG363" s="222"/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</row>
    <row r="364" spans="1:52" s="221" customFormat="1" ht="12.75" customHeight="1" x14ac:dyDescent="0.3">
      <c r="A364" s="104"/>
      <c r="B364" s="104"/>
      <c r="C364" s="222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222"/>
      <c r="AB364" s="222"/>
      <c r="AC364" s="427"/>
      <c r="AD364" s="225"/>
      <c r="AE364" s="222"/>
      <c r="AF364" s="222"/>
      <c r="AG364" s="222"/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</row>
    <row r="365" spans="1:52" s="221" customFormat="1" ht="12.75" customHeight="1" x14ac:dyDescent="0.3">
      <c r="A365" s="104"/>
      <c r="B365" s="104"/>
      <c r="C365" s="222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222"/>
      <c r="AB365" s="222"/>
      <c r="AC365" s="427"/>
      <c r="AD365" s="225"/>
      <c r="AE365" s="222"/>
      <c r="AF365" s="222"/>
      <c r="AG365" s="222"/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</row>
    <row r="366" spans="1:52" s="221" customFormat="1" ht="12.75" customHeight="1" x14ac:dyDescent="0.3">
      <c r="A366" s="104"/>
      <c r="B366" s="104"/>
      <c r="C366" s="222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222"/>
      <c r="AB366" s="222"/>
      <c r="AC366" s="427"/>
      <c r="AD366" s="225"/>
      <c r="AE366" s="222"/>
      <c r="AF366" s="222"/>
      <c r="AG366" s="222"/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</row>
    <row r="367" spans="1:52" s="221" customFormat="1" ht="12.75" customHeight="1" x14ac:dyDescent="0.3">
      <c r="A367" s="104"/>
      <c r="B367" s="104"/>
      <c r="C367" s="222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222"/>
      <c r="AB367" s="222"/>
      <c r="AC367" s="427"/>
      <c r="AD367" s="225"/>
      <c r="AE367" s="222"/>
      <c r="AF367" s="222"/>
      <c r="AG367" s="222"/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</row>
    <row r="368" spans="1:52" s="221" customFormat="1" ht="12.75" customHeight="1" x14ac:dyDescent="0.3">
      <c r="A368" s="104"/>
      <c r="B368" s="104"/>
      <c r="C368" s="222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222"/>
      <c r="AB368" s="222"/>
      <c r="AC368" s="427"/>
      <c r="AD368" s="225"/>
      <c r="AE368" s="222"/>
      <c r="AF368" s="222"/>
      <c r="AG368" s="222"/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</row>
    <row r="369" spans="1:52" s="221" customFormat="1" ht="12.75" customHeight="1" x14ac:dyDescent="0.3">
      <c r="A369" s="104"/>
      <c r="B369" s="104"/>
      <c r="C369" s="222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222"/>
      <c r="AB369" s="222"/>
      <c r="AC369" s="427"/>
      <c r="AD369" s="225"/>
      <c r="AE369" s="222"/>
      <c r="AF369" s="222"/>
      <c r="AG369" s="222"/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</row>
    <row r="370" spans="1:52" s="221" customFormat="1" ht="12.75" customHeight="1" x14ac:dyDescent="0.3">
      <c r="A370" s="104"/>
      <c r="B370" s="104"/>
      <c r="C370" s="222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222"/>
      <c r="AB370" s="222"/>
      <c r="AC370" s="427"/>
      <c r="AD370" s="225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</row>
    <row r="371" spans="1:52" s="221" customFormat="1" ht="12.75" customHeight="1" x14ac:dyDescent="0.3">
      <c r="A371" s="104"/>
      <c r="B371" s="104"/>
      <c r="C371" s="222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222"/>
      <c r="AB371" s="222"/>
      <c r="AC371" s="427"/>
      <c r="AD371" s="225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</row>
    <row r="372" spans="1:52" s="221" customFormat="1" ht="12.75" customHeight="1" x14ac:dyDescent="0.3">
      <c r="A372" s="104"/>
      <c r="B372" s="104"/>
      <c r="C372" s="222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222"/>
      <c r="AB372" s="222"/>
      <c r="AC372" s="427"/>
      <c r="AD372" s="225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</row>
    <row r="373" spans="1:52" s="221" customFormat="1" ht="12.75" customHeight="1" x14ac:dyDescent="0.3">
      <c r="A373" s="104"/>
      <c r="B373" s="104"/>
      <c r="C373" s="222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222"/>
      <c r="AB373" s="222"/>
      <c r="AC373" s="427"/>
      <c r="AD373" s="225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</row>
    <row r="374" spans="1:52" s="221" customFormat="1" ht="12.75" customHeight="1" x14ac:dyDescent="0.3">
      <c r="A374" s="104"/>
      <c r="B374" s="104"/>
      <c r="C374" s="222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222"/>
      <c r="AB374" s="222"/>
      <c r="AC374" s="427"/>
      <c r="AD374" s="225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</row>
    <row r="375" spans="1:52" s="221" customFormat="1" ht="12.75" customHeight="1" x14ac:dyDescent="0.3">
      <c r="A375" s="104"/>
      <c r="B375" s="104"/>
      <c r="C375" s="222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222"/>
      <c r="AB375" s="222"/>
      <c r="AC375" s="427"/>
      <c r="AD375" s="225"/>
      <c r="AE375" s="222"/>
      <c r="AF375" s="222"/>
      <c r="AG375" s="222"/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</row>
    <row r="376" spans="1:52" s="221" customFormat="1" ht="12.75" customHeight="1" x14ac:dyDescent="0.3">
      <c r="A376" s="104"/>
      <c r="B376" s="104"/>
      <c r="C376" s="222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222"/>
      <c r="AB376" s="222"/>
      <c r="AC376" s="427"/>
      <c r="AD376" s="225"/>
      <c r="AE376" s="222"/>
      <c r="AF376" s="222"/>
      <c r="AG376" s="222"/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</row>
    <row r="377" spans="1:52" s="221" customFormat="1" ht="12.75" customHeight="1" x14ac:dyDescent="0.3">
      <c r="A377" s="104"/>
      <c r="B377" s="104"/>
      <c r="C377" s="222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222"/>
      <c r="AB377" s="222"/>
      <c r="AC377" s="427"/>
      <c r="AD377" s="225"/>
      <c r="AE377" s="222"/>
      <c r="AF377" s="222"/>
      <c r="AG377" s="222"/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</row>
    <row r="378" spans="1:52" s="221" customFormat="1" ht="12.75" customHeight="1" x14ac:dyDescent="0.3">
      <c r="A378" s="104"/>
      <c r="B378" s="104"/>
      <c r="C378" s="222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222"/>
      <c r="AB378" s="222"/>
      <c r="AC378" s="427"/>
      <c r="AD378" s="225"/>
      <c r="AE378" s="222"/>
      <c r="AF378" s="222"/>
      <c r="AG378" s="222"/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</row>
    <row r="379" spans="1:52" s="221" customFormat="1" ht="12.75" customHeight="1" x14ac:dyDescent="0.3">
      <c r="A379" s="104"/>
      <c r="B379" s="104"/>
      <c r="C379" s="222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222"/>
      <c r="AB379" s="222"/>
      <c r="AC379" s="427"/>
      <c r="AD379" s="225"/>
      <c r="AE379" s="222"/>
      <c r="AF379" s="222"/>
      <c r="AG379" s="222"/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</row>
    <row r="380" spans="1:52" s="221" customFormat="1" ht="12.75" customHeight="1" x14ac:dyDescent="0.3">
      <c r="A380" s="104"/>
      <c r="B380" s="104"/>
      <c r="C380" s="222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222"/>
      <c r="AB380" s="222"/>
      <c r="AC380" s="427"/>
      <c r="AD380" s="225"/>
      <c r="AE380" s="222"/>
      <c r="AF380" s="222"/>
      <c r="AG380" s="222"/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</row>
    <row r="381" spans="1:52" s="221" customFormat="1" ht="12.75" customHeight="1" x14ac:dyDescent="0.3">
      <c r="A381" s="104"/>
      <c r="B381" s="104"/>
      <c r="C381" s="222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222"/>
      <c r="AB381" s="222"/>
      <c r="AC381" s="427"/>
      <c r="AD381" s="225"/>
      <c r="AE381" s="222"/>
      <c r="AF381" s="222"/>
      <c r="AG381" s="222"/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</row>
    <row r="382" spans="1:52" s="221" customFormat="1" ht="12.75" customHeight="1" x14ac:dyDescent="0.3">
      <c r="A382" s="104"/>
      <c r="B382" s="104"/>
      <c r="C382" s="222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222"/>
      <c r="AB382" s="222"/>
      <c r="AC382" s="427"/>
      <c r="AD382" s="225"/>
      <c r="AE382" s="222"/>
      <c r="AF382" s="222"/>
      <c r="AG382" s="222"/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</row>
    <row r="383" spans="1:52" s="221" customFormat="1" ht="12.75" customHeight="1" x14ac:dyDescent="0.3">
      <c r="A383" s="104"/>
      <c r="B383" s="104"/>
      <c r="C383" s="222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222"/>
      <c r="AB383" s="222"/>
      <c r="AC383" s="427"/>
      <c r="AD383" s="225"/>
      <c r="AE383" s="222"/>
      <c r="AF383" s="222"/>
      <c r="AG383" s="222"/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</row>
    <row r="384" spans="1:52" s="221" customFormat="1" ht="12.75" customHeight="1" x14ac:dyDescent="0.3">
      <c r="A384" s="104"/>
      <c r="B384" s="104"/>
      <c r="C384" s="222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222"/>
      <c r="AB384" s="222"/>
      <c r="AC384" s="427"/>
      <c r="AD384" s="225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</row>
    <row r="385" spans="1:52" s="221" customFormat="1" ht="12.75" customHeight="1" x14ac:dyDescent="0.3">
      <c r="A385" s="104"/>
      <c r="B385" s="104"/>
      <c r="C385" s="222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222"/>
      <c r="AB385" s="222"/>
      <c r="AC385" s="427"/>
      <c r="AD385" s="225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</row>
    <row r="386" spans="1:52" s="221" customFormat="1" ht="12.75" customHeight="1" x14ac:dyDescent="0.3">
      <c r="A386" s="104"/>
      <c r="B386" s="104"/>
      <c r="C386" s="222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222"/>
      <c r="AB386" s="222"/>
      <c r="AC386" s="427"/>
      <c r="AD386" s="225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</row>
    <row r="387" spans="1:52" s="221" customFormat="1" ht="12.75" customHeight="1" x14ac:dyDescent="0.3">
      <c r="A387" s="104"/>
      <c r="B387" s="104"/>
      <c r="C387" s="222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222"/>
      <c r="AB387" s="222"/>
      <c r="AC387" s="427"/>
      <c r="AD387" s="225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</row>
    <row r="388" spans="1:52" s="221" customFormat="1" ht="12.75" customHeight="1" x14ac:dyDescent="0.3">
      <c r="A388" s="104"/>
      <c r="B388" s="104"/>
      <c r="C388" s="222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222"/>
      <c r="AB388" s="222"/>
      <c r="AC388" s="427"/>
      <c r="AD388" s="225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</row>
    <row r="389" spans="1:52" s="221" customFormat="1" ht="12.75" customHeight="1" x14ac:dyDescent="0.3">
      <c r="A389" s="104"/>
      <c r="B389" s="104"/>
      <c r="C389" s="222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222"/>
      <c r="AB389" s="222"/>
      <c r="AC389" s="427"/>
      <c r="AD389" s="225"/>
      <c r="AE389" s="222"/>
      <c r="AF389" s="222"/>
      <c r="AG389" s="222"/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</row>
    <row r="390" spans="1:52" s="221" customFormat="1" ht="12.75" customHeight="1" x14ac:dyDescent="0.3">
      <c r="A390" s="104"/>
      <c r="B390" s="104"/>
      <c r="C390" s="222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222"/>
      <c r="AB390" s="222"/>
      <c r="AC390" s="427"/>
      <c r="AD390" s="225"/>
      <c r="AE390" s="222"/>
      <c r="AF390" s="222"/>
      <c r="AG390" s="222"/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</row>
    <row r="391" spans="1:52" s="221" customFormat="1" ht="12.75" customHeight="1" x14ac:dyDescent="0.3">
      <c r="A391" s="104"/>
      <c r="B391" s="104"/>
      <c r="C391" s="222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222"/>
      <c r="AB391" s="222"/>
      <c r="AC391" s="427"/>
      <c r="AD391" s="225"/>
      <c r="AE391" s="222"/>
      <c r="AF391" s="222"/>
      <c r="AG391" s="222"/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</row>
    <row r="392" spans="1:52" s="221" customFormat="1" ht="12.75" customHeight="1" x14ac:dyDescent="0.3">
      <c r="A392" s="104"/>
      <c r="B392" s="104"/>
      <c r="C392" s="222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222"/>
      <c r="AB392" s="222"/>
      <c r="AC392" s="427"/>
      <c r="AD392" s="225"/>
      <c r="AE392" s="222"/>
      <c r="AF392" s="222"/>
      <c r="AG392" s="222"/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</row>
    <row r="393" spans="1:52" s="221" customFormat="1" ht="12.75" customHeight="1" x14ac:dyDescent="0.3">
      <c r="A393" s="104"/>
      <c r="B393" s="104"/>
      <c r="C393" s="222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222"/>
      <c r="AB393" s="222"/>
      <c r="AC393" s="427"/>
      <c r="AD393" s="225"/>
      <c r="AE393" s="222"/>
      <c r="AF393" s="222"/>
      <c r="AG393" s="222"/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</row>
    <row r="394" spans="1:52" s="221" customFormat="1" ht="12.75" customHeight="1" x14ac:dyDescent="0.3">
      <c r="A394" s="104"/>
      <c r="B394" s="104"/>
      <c r="C394" s="222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222"/>
      <c r="AB394" s="222"/>
      <c r="AC394" s="427"/>
      <c r="AD394" s="225"/>
      <c r="AE394" s="222"/>
      <c r="AF394" s="222"/>
      <c r="AG394" s="222"/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</row>
    <row r="395" spans="1:52" s="221" customFormat="1" ht="12.75" customHeight="1" x14ac:dyDescent="0.3">
      <c r="A395" s="104"/>
      <c r="B395" s="104"/>
      <c r="C395" s="222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222"/>
      <c r="AB395" s="222"/>
      <c r="AC395" s="427"/>
      <c r="AD395" s="225"/>
      <c r="AE395" s="222"/>
      <c r="AF395" s="222"/>
      <c r="AG395" s="222"/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</row>
    <row r="396" spans="1:52" s="221" customFormat="1" ht="12.75" customHeight="1" x14ac:dyDescent="0.3">
      <c r="A396" s="104"/>
      <c r="B396" s="104"/>
      <c r="C396" s="222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222"/>
      <c r="AB396" s="222"/>
      <c r="AC396" s="427"/>
      <c r="AD396" s="225"/>
      <c r="AE396" s="222"/>
      <c r="AF396" s="222"/>
      <c r="AG396" s="222"/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</row>
    <row r="397" spans="1:52" s="221" customFormat="1" ht="12.75" customHeight="1" x14ac:dyDescent="0.3">
      <c r="A397" s="104"/>
      <c r="B397" s="104"/>
      <c r="C397" s="222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222"/>
      <c r="AB397" s="222"/>
      <c r="AC397" s="427"/>
      <c r="AD397" s="225"/>
      <c r="AE397" s="222"/>
      <c r="AF397" s="222"/>
      <c r="AG397" s="222"/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</row>
    <row r="398" spans="1:52" s="221" customFormat="1" ht="12.75" customHeight="1" x14ac:dyDescent="0.3">
      <c r="A398" s="104"/>
      <c r="B398" s="104"/>
      <c r="C398" s="222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222"/>
      <c r="AB398" s="222"/>
      <c r="AC398" s="427"/>
      <c r="AD398" s="225"/>
      <c r="AE398" s="222"/>
      <c r="AF398" s="222"/>
      <c r="AG398" s="222"/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</row>
    <row r="399" spans="1:52" s="221" customFormat="1" ht="12.75" customHeight="1" x14ac:dyDescent="0.3">
      <c r="A399" s="104"/>
      <c r="B399" s="104"/>
      <c r="C399" s="222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222"/>
      <c r="AB399" s="222"/>
      <c r="AC399" s="427"/>
      <c r="AD399" s="225"/>
      <c r="AE399" s="222"/>
      <c r="AF399" s="222"/>
      <c r="AG399" s="222"/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</row>
    <row r="400" spans="1:52" s="221" customFormat="1" ht="12.75" customHeight="1" x14ac:dyDescent="0.3">
      <c r="A400" s="104"/>
      <c r="B400" s="104"/>
      <c r="C400" s="222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222"/>
      <c r="AB400" s="222"/>
      <c r="AC400" s="427"/>
      <c r="AD400" s="225"/>
      <c r="AE400" s="222"/>
      <c r="AF400" s="222"/>
      <c r="AG400" s="222"/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</row>
    <row r="401" spans="1:52" s="221" customFormat="1" ht="12.75" customHeight="1" x14ac:dyDescent="0.3">
      <c r="A401" s="104"/>
      <c r="B401" s="104"/>
      <c r="C401" s="222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222"/>
      <c r="AB401" s="222"/>
      <c r="AC401" s="427"/>
      <c r="AD401" s="225"/>
      <c r="AE401" s="222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</row>
    <row r="402" spans="1:52" s="221" customFormat="1" ht="12.75" customHeight="1" x14ac:dyDescent="0.3">
      <c r="A402" s="104"/>
      <c r="B402" s="104"/>
      <c r="C402" s="222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222"/>
      <c r="AB402" s="222"/>
      <c r="AC402" s="427"/>
      <c r="AD402" s="225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</row>
    <row r="403" spans="1:52" s="221" customFormat="1" ht="12.75" customHeight="1" x14ac:dyDescent="0.3">
      <c r="A403" s="104"/>
      <c r="B403" s="104"/>
      <c r="C403" s="222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222"/>
      <c r="AB403" s="222"/>
      <c r="AC403" s="427"/>
      <c r="AD403" s="225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</row>
    <row r="404" spans="1:52" s="221" customFormat="1" ht="12.75" customHeight="1" x14ac:dyDescent="0.3">
      <c r="A404" s="104"/>
      <c r="B404" s="104"/>
      <c r="C404" s="222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222"/>
      <c r="AB404" s="222"/>
      <c r="AC404" s="427"/>
      <c r="AD404" s="225"/>
      <c r="AE404" s="222"/>
      <c r="AF404" s="222"/>
      <c r="AG404" s="222"/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</row>
    <row r="405" spans="1:52" s="221" customFormat="1" ht="12.75" customHeight="1" x14ac:dyDescent="0.3">
      <c r="A405" s="104"/>
      <c r="B405" s="104"/>
      <c r="C405" s="222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222"/>
      <c r="AB405" s="222"/>
      <c r="AC405" s="427"/>
      <c r="AD405" s="225"/>
      <c r="AE405" s="222"/>
      <c r="AF405" s="222"/>
      <c r="AG405" s="222"/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</row>
    <row r="406" spans="1:52" s="221" customFormat="1" ht="12.75" customHeight="1" x14ac:dyDescent="0.3">
      <c r="A406" s="104"/>
      <c r="B406" s="104"/>
      <c r="C406" s="222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222"/>
      <c r="AB406" s="222"/>
      <c r="AC406" s="427"/>
      <c r="AD406" s="225"/>
      <c r="AE406" s="222"/>
      <c r="AF406" s="222"/>
      <c r="AG406" s="222"/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</row>
    <row r="407" spans="1:52" s="221" customFormat="1" ht="12.75" customHeight="1" x14ac:dyDescent="0.3">
      <c r="A407" s="104"/>
      <c r="B407" s="104"/>
      <c r="C407" s="222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222"/>
      <c r="AB407" s="222"/>
      <c r="AC407" s="427"/>
      <c r="AD407" s="225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</row>
    <row r="408" spans="1:52" s="221" customFormat="1" ht="12.75" customHeight="1" x14ac:dyDescent="0.3">
      <c r="A408" s="104"/>
      <c r="B408" s="104"/>
      <c r="C408" s="222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222"/>
      <c r="AB408" s="222"/>
      <c r="AC408" s="427"/>
      <c r="AD408" s="225"/>
      <c r="AE408" s="222"/>
      <c r="AF408" s="222"/>
      <c r="AG408" s="222"/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</row>
    <row r="409" spans="1:52" s="221" customFormat="1" ht="12.75" customHeight="1" x14ac:dyDescent="0.3">
      <c r="A409" s="104"/>
      <c r="B409" s="104"/>
      <c r="C409" s="222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222"/>
      <c r="AB409" s="222"/>
      <c r="AC409" s="427"/>
      <c r="AD409" s="225"/>
      <c r="AE409" s="222"/>
      <c r="AF409" s="222"/>
      <c r="AG409" s="222"/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</row>
    <row r="410" spans="1:52" s="221" customFormat="1" ht="12.75" customHeight="1" x14ac:dyDescent="0.3">
      <c r="A410" s="104"/>
      <c r="B410" s="104"/>
      <c r="C410" s="222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222"/>
      <c r="AB410" s="222"/>
      <c r="AC410" s="427"/>
      <c r="AD410" s="225"/>
      <c r="AE410" s="222"/>
      <c r="AF410" s="222"/>
      <c r="AG410" s="222"/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</row>
    <row r="411" spans="1:52" s="221" customFormat="1" ht="12.75" customHeight="1" x14ac:dyDescent="0.3">
      <c r="A411" s="104"/>
      <c r="B411" s="104"/>
      <c r="C411" s="222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222"/>
      <c r="AB411" s="222"/>
      <c r="AC411" s="427"/>
      <c r="AD411" s="225"/>
      <c r="AE411" s="222"/>
      <c r="AF411" s="222"/>
      <c r="AG411" s="222"/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</row>
    <row r="412" spans="1:52" s="221" customFormat="1" ht="12.75" customHeight="1" x14ac:dyDescent="0.3">
      <c r="A412" s="104"/>
      <c r="B412" s="104"/>
      <c r="C412" s="222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222"/>
      <c r="AB412" s="222"/>
      <c r="AC412" s="427"/>
      <c r="AD412" s="225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</row>
    <row r="413" spans="1:52" s="221" customFormat="1" ht="12.75" customHeight="1" x14ac:dyDescent="0.3">
      <c r="A413" s="104"/>
      <c r="B413" s="104"/>
      <c r="C413" s="222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222"/>
      <c r="AB413" s="222"/>
      <c r="AC413" s="427"/>
      <c r="AD413" s="225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</row>
    <row r="414" spans="1:52" s="221" customFormat="1" ht="12.75" customHeight="1" x14ac:dyDescent="0.3">
      <c r="A414" s="104"/>
      <c r="B414" s="104"/>
      <c r="C414" s="222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222"/>
      <c r="AB414" s="222"/>
      <c r="AC414" s="427"/>
      <c r="AD414" s="225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</row>
    <row r="415" spans="1:52" s="221" customFormat="1" ht="12.75" customHeight="1" x14ac:dyDescent="0.3">
      <c r="A415" s="104"/>
      <c r="B415" s="104"/>
      <c r="C415" s="222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222"/>
      <c r="AB415" s="222"/>
      <c r="AC415" s="427"/>
      <c r="AD415" s="225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</row>
    <row r="416" spans="1:52" s="221" customFormat="1" ht="12.75" customHeight="1" x14ac:dyDescent="0.3">
      <c r="A416" s="104"/>
      <c r="B416" s="104"/>
      <c r="C416" s="222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222"/>
      <c r="AB416" s="222"/>
      <c r="AC416" s="427"/>
      <c r="AD416" s="225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</row>
    <row r="417" spans="1:52" s="221" customFormat="1" ht="12.75" customHeight="1" x14ac:dyDescent="0.3">
      <c r="A417" s="104"/>
      <c r="B417" s="104"/>
      <c r="C417" s="222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222"/>
      <c r="AB417" s="222"/>
      <c r="AC417" s="427"/>
      <c r="AD417" s="225"/>
      <c r="AE417" s="222"/>
      <c r="AF417" s="222"/>
      <c r="AG417" s="222"/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</row>
    <row r="418" spans="1:52" s="221" customFormat="1" ht="12.75" customHeight="1" x14ac:dyDescent="0.3">
      <c r="A418" s="104"/>
      <c r="B418" s="104"/>
      <c r="C418" s="222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222"/>
      <c r="AB418" s="222"/>
      <c r="AC418" s="427"/>
      <c r="AD418" s="225"/>
      <c r="AE418" s="222"/>
      <c r="AF418" s="222"/>
      <c r="AG418" s="222"/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</row>
    <row r="419" spans="1:52" s="221" customFormat="1" ht="12.75" customHeight="1" x14ac:dyDescent="0.3">
      <c r="A419" s="104"/>
      <c r="B419" s="104"/>
      <c r="C419" s="222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222"/>
      <c r="AB419" s="222"/>
      <c r="AC419" s="427"/>
      <c r="AD419" s="225"/>
      <c r="AE419" s="222"/>
      <c r="AF419" s="222"/>
      <c r="AG419" s="222"/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</row>
    <row r="420" spans="1:52" s="221" customFormat="1" ht="12.75" customHeight="1" x14ac:dyDescent="0.3">
      <c r="A420" s="104"/>
      <c r="B420" s="104"/>
      <c r="C420" s="222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222"/>
      <c r="AB420" s="222"/>
      <c r="AC420" s="427"/>
      <c r="AD420" s="225"/>
      <c r="AE420" s="222"/>
      <c r="AF420" s="222"/>
      <c r="AG420" s="222"/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</row>
    <row r="421" spans="1:52" s="221" customFormat="1" ht="12.75" customHeight="1" x14ac:dyDescent="0.3">
      <c r="A421" s="104"/>
      <c r="B421" s="104"/>
      <c r="C421" s="222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222"/>
      <c r="AB421" s="222"/>
      <c r="AC421" s="427"/>
      <c r="AD421" s="225"/>
      <c r="AE421" s="222"/>
      <c r="AF421" s="222"/>
      <c r="AG421" s="222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</row>
    <row r="422" spans="1:52" s="221" customFormat="1" ht="12.75" customHeight="1" x14ac:dyDescent="0.3">
      <c r="A422" s="104"/>
      <c r="B422" s="104"/>
      <c r="C422" s="222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222"/>
      <c r="AB422" s="222"/>
      <c r="AC422" s="427"/>
      <c r="AD422" s="225"/>
      <c r="AE422" s="222"/>
      <c r="AF422" s="222"/>
      <c r="AG422" s="222"/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</row>
    <row r="423" spans="1:52" s="221" customFormat="1" ht="12.75" customHeight="1" x14ac:dyDescent="0.3">
      <c r="A423" s="104"/>
      <c r="B423" s="104"/>
      <c r="C423" s="222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222"/>
      <c r="AB423" s="222"/>
      <c r="AC423" s="427"/>
      <c r="AD423" s="225"/>
      <c r="AE423" s="222"/>
      <c r="AF423" s="222"/>
      <c r="AG423" s="222"/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</row>
    <row r="424" spans="1:52" s="221" customFormat="1" ht="12.75" customHeight="1" x14ac:dyDescent="0.3">
      <c r="A424" s="104"/>
      <c r="B424" s="104"/>
      <c r="C424" s="222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222"/>
      <c r="AB424" s="222"/>
      <c r="AC424" s="427"/>
      <c r="AD424" s="225"/>
      <c r="AE424" s="222"/>
      <c r="AF424" s="222"/>
      <c r="AG424" s="222"/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</row>
    <row r="425" spans="1:52" s="221" customFormat="1" ht="12.75" customHeight="1" x14ac:dyDescent="0.3">
      <c r="A425" s="104"/>
      <c r="B425" s="104"/>
      <c r="C425" s="222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222"/>
      <c r="AB425" s="222"/>
      <c r="AC425" s="427"/>
      <c r="AD425" s="225"/>
      <c r="AE425" s="222"/>
      <c r="AF425" s="222"/>
      <c r="AG425" s="222"/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</row>
    <row r="426" spans="1:52" s="221" customFormat="1" ht="12.75" customHeight="1" x14ac:dyDescent="0.3">
      <c r="A426" s="104"/>
      <c r="B426" s="104"/>
      <c r="C426" s="222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222"/>
      <c r="AB426" s="222"/>
      <c r="AC426" s="427"/>
      <c r="AD426" s="225"/>
      <c r="AE426" s="222"/>
      <c r="AF426" s="222"/>
      <c r="AG426" s="222"/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</row>
    <row r="427" spans="1:52" s="221" customFormat="1" ht="12.75" customHeight="1" x14ac:dyDescent="0.3">
      <c r="A427" s="104"/>
      <c r="B427" s="104"/>
      <c r="C427" s="222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222"/>
      <c r="AB427" s="222"/>
      <c r="AC427" s="427"/>
      <c r="AD427" s="225"/>
      <c r="AE427" s="222"/>
      <c r="AF427" s="222"/>
      <c r="AG427" s="222"/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</row>
    <row r="428" spans="1:52" s="221" customFormat="1" ht="12.75" customHeight="1" x14ac:dyDescent="0.3">
      <c r="A428" s="104"/>
      <c r="B428" s="104"/>
      <c r="C428" s="222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222"/>
      <c r="AB428" s="222"/>
      <c r="AC428" s="427"/>
      <c r="AD428" s="225"/>
      <c r="AE428" s="222"/>
      <c r="AF428" s="222"/>
      <c r="AG428" s="222"/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</row>
    <row r="429" spans="1:52" s="221" customFormat="1" ht="12.75" customHeight="1" x14ac:dyDescent="0.3">
      <c r="A429" s="104"/>
      <c r="B429" s="104"/>
      <c r="C429" s="222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222"/>
      <c r="AB429" s="222"/>
      <c r="AC429" s="427"/>
      <c r="AD429" s="225"/>
      <c r="AE429" s="222"/>
      <c r="AF429" s="222"/>
      <c r="AG429" s="222"/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</row>
    <row r="430" spans="1:52" s="221" customFormat="1" ht="12.75" customHeight="1" x14ac:dyDescent="0.3">
      <c r="A430" s="104"/>
      <c r="B430" s="104"/>
      <c r="C430" s="222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222"/>
      <c r="AB430" s="222"/>
      <c r="AC430" s="427"/>
      <c r="AD430" s="225"/>
      <c r="AE430" s="222"/>
      <c r="AF430" s="222"/>
      <c r="AG430" s="222"/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</row>
    <row r="431" spans="1:52" s="221" customFormat="1" ht="12.75" customHeight="1" x14ac:dyDescent="0.3">
      <c r="A431" s="104"/>
      <c r="B431" s="104"/>
      <c r="C431" s="222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222"/>
      <c r="AB431" s="222"/>
      <c r="AC431" s="427"/>
      <c r="AD431" s="225"/>
      <c r="AE431" s="222"/>
      <c r="AF431" s="222"/>
      <c r="AG431" s="222"/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</row>
    <row r="432" spans="1:52" s="221" customFormat="1" ht="12.75" customHeight="1" x14ac:dyDescent="0.3">
      <c r="A432" s="104"/>
      <c r="B432" s="104"/>
      <c r="C432" s="222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222"/>
      <c r="AB432" s="222"/>
      <c r="AC432" s="427"/>
      <c r="AD432" s="225"/>
      <c r="AE432" s="222"/>
      <c r="AF432" s="222"/>
      <c r="AG432" s="222"/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</row>
    <row r="433" spans="1:52" s="221" customFormat="1" ht="12.75" customHeight="1" x14ac:dyDescent="0.3">
      <c r="A433" s="104"/>
      <c r="B433" s="104"/>
      <c r="C433" s="222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222"/>
      <c r="AB433" s="222"/>
      <c r="AC433" s="427"/>
      <c r="AD433" s="225"/>
      <c r="AE433" s="222"/>
      <c r="AF433" s="222"/>
      <c r="AG433" s="222"/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</row>
    <row r="434" spans="1:52" s="221" customFormat="1" ht="12.75" customHeight="1" x14ac:dyDescent="0.3">
      <c r="A434" s="104"/>
      <c r="B434" s="104"/>
      <c r="C434" s="222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222"/>
      <c r="AB434" s="222"/>
      <c r="AC434" s="427"/>
      <c r="AD434" s="225"/>
      <c r="AE434" s="222"/>
      <c r="AF434" s="222"/>
      <c r="AG434" s="222"/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</row>
    <row r="435" spans="1:52" s="221" customFormat="1" ht="12.75" customHeight="1" x14ac:dyDescent="0.3">
      <c r="A435" s="104"/>
      <c r="B435" s="104"/>
      <c r="C435" s="222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222"/>
      <c r="AB435" s="222"/>
      <c r="AC435" s="427"/>
      <c r="AD435" s="225"/>
      <c r="AE435" s="222"/>
      <c r="AF435" s="222"/>
      <c r="AG435" s="222"/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</row>
    <row r="436" spans="1:52" s="221" customFormat="1" ht="12.75" customHeight="1" x14ac:dyDescent="0.3">
      <c r="A436" s="104"/>
      <c r="B436" s="104"/>
      <c r="C436" s="222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222"/>
      <c r="AB436" s="222"/>
      <c r="AC436" s="427"/>
      <c r="AD436" s="225"/>
      <c r="AE436" s="222"/>
      <c r="AF436" s="222"/>
      <c r="AG436" s="222"/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</row>
    <row r="437" spans="1:52" s="221" customFormat="1" ht="12.75" customHeight="1" x14ac:dyDescent="0.3">
      <c r="A437" s="104"/>
      <c r="B437" s="104"/>
      <c r="C437" s="222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222"/>
      <c r="AB437" s="222"/>
      <c r="AC437" s="427"/>
      <c r="AD437" s="225"/>
      <c r="AE437" s="222"/>
      <c r="AF437" s="222"/>
      <c r="AG437" s="222"/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</row>
    <row r="438" spans="1:52" s="221" customFormat="1" ht="12.75" customHeight="1" x14ac:dyDescent="0.3">
      <c r="A438" s="104"/>
      <c r="B438" s="104"/>
      <c r="C438" s="222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222"/>
      <c r="AB438" s="222"/>
      <c r="AC438" s="427"/>
      <c r="AD438" s="225"/>
      <c r="AE438" s="222"/>
      <c r="AF438" s="222"/>
      <c r="AG438" s="222"/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</row>
    <row r="439" spans="1:52" s="221" customFormat="1" ht="12.75" customHeight="1" x14ac:dyDescent="0.3">
      <c r="A439" s="104"/>
      <c r="B439" s="104"/>
      <c r="C439" s="222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222"/>
      <c r="AB439" s="222"/>
      <c r="AC439" s="427"/>
      <c r="AD439" s="225"/>
      <c r="AE439" s="222"/>
      <c r="AF439" s="222"/>
      <c r="AG439" s="222"/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</row>
    <row r="440" spans="1:52" s="221" customFormat="1" ht="12.75" customHeight="1" x14ac:dyDescent="0.3">
      <c r="A440" s="104"/>
      <c r="B440" s="104"/>
      <c r="C440" s="222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222"/>
      <c r="AB440" s="222"/>
      <c r="AC440" s="427"/>
      <c r="AD440" s="225"/>
      <c r="AE440" s="222"/>
      <c r="AF440" s="222"/>
      <c r="AG440" s="222"/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</row>
    <row r="441" spans="1:52" s="221" customFormat="1" ht="12.75" customHeight="1" x14ac:dyDescent="0.3">
      <c r="A441" s="104"/>
      <c r="B441" s="104"/>
      <c r="C441" s="222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222"/>
      <c r="AB441" s="222"/>
      <c r="AC441" s="427"/>
      <c r="AD441" s="225"/>
      <c r="AE441" s="222"/>
      <c r="AF441" s="222"/>
      <c r="AG441" s="222"/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</row>
    <row r="442" spans="1:52" s="221" customFormat="1" ht="12.75" customHeight="1" x14ac:dyDescent="0.3">
      <c r="A442" s="104"/>
      <c r="B442" s="104"/>
      <c r="C442" s="222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222"/>
      <c r="AB442" s="222"/>
      <c r="AC442" s="427"/>
      <c r="AD442" s="225"/>
      <c r="AE442" s="222"/>
      <c r="AF442" s="222"/>
      <c r="AG442" s="222"/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</row>
    <row r="443" spans="1:52" s="221" customFormat="1" ht="12.75" customHeight="1" x14ac:dyDescent="0.3">
      <c r="A443" s="104"/>
      <c r="B443" s="104"/>
      <c r="C443" s="222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222"/>
      <c r="AB443" s="222"/>
      <c r="AC443" s="427"/>
      <c r="AD443" s="225"/>
      <c r="AE443" s="222"/>
      <c r="AF443" s="222"/>
      <c r="AG443" s="222"/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</row>
    <row r="444" spans="1:52" s="221" customFormat="1" ht="12.75" customHeight="1" x14ac:dyDescent="0.3">
      <c r="A444" s="104"/>
      <c r="B444" s="104"/>
      <c r="C444" s="222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222"/>
      <c r="AB444" s="222"/>
      <c r="AC444" s="427"/>
      <c r="AD444" s="225"/>
      <c r="AE444" s="222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</row>
    <row r="445" spans="1:52" s="221" customFormat="1" ht="12.75" customHeight="1" x14ac:dyDescent="0.3">
      <c r="A445" s="104"/>
      <c r="B445" s="104"/>
      <c r="C445" s="222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222"/>
      <c r="AB445" s="222"/>
      <c r="AC445" s="427"/>
      <c r="AD445" s="225"/>
      <c r="AE445" s="222"/>
      <c r="AF445" s="222"/>
      <c r="AG445" s="222"/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</row>
    <row r="446" spans="1:52" s="221" customFormat="1" ht="12.75" customHeight="1" x14ac:dyDescent="0.3">
      <c r="A446" s="104"/>
      <c r="B446" s="104"/>
      <c r="C446" s="222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222"/>
      <c r="AB446" s="222"/>
      <c r="AC446" s="427"/>
      <c r="AD446" s="225"/>
      <c r="AE446" s="222"/>
      <c r="AF446" s="222"/>
      <c r="AG446" s="222"/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</row>
    <row r="447" spans="1:52" s="221" customFormat="1" ht="12.75" customHeight="1" x14ac:dyDescent="0.3">
      <c r="A447" s="104"/>
      <c r="B447" s="104"/>
      <c r="C447" s="222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222"/>
      <c r="AB447" s="222"/>
      <c r="AC447" s="427"/>
      <c r="AD447" s="225"/>
      <c r="AE447" s="222"/>
      <c r="AF447" s="222"/>
      <c r="AG447" s="222"/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</row>
    <row r="448" spans="1:52" s="221" customFormat="1" ht="12.75" customHeight="1" x14ac:dyDescent="0.3">
      <c r="A448" s="104"/>
      <c r="B448" s="104"/>
      <c r="C448" s="222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222"/>
      <c r="AB448" s="222"/>
      <c r="AC448" s="427"/>
      <c r="AD448" s="225"/>
      <c r="AE448" s="222"/>
      <c r="AF448" s="222"/>
      <c r="AG448" s="222"/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</row>
    <row r="449" spans="1:52" s="221" customFormat="1" ht="12.75" customHeight="1" x14ac:dyDescent="0.3">
      <c r="A449" s="104"/>
      <c r="B449" s="104"/>
      <c r="C449" s="222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222"/>
      <c r="AB449" s="222"/>
      <c r="AC449" s="427"/>
      <c r="AD449" s="225"/>
      <c r="AE449" s="222"/>
      <c r="AF449" s="222"/>
      <c r="AG449" s="222"/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</row>
    <row r="450" spans="1:52" s="221" customFormat="1" ht="12.75" customHeight="1" x14ac:dyDescent="0.3">
      <c r="A450" s="104"/>
      <c r="B450" s="104"/>
      <c r="C450" s="222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222"/>
      <c r="AB450" s="222"/>
      <c r="AC450" s="427"/>
      <c r="AD450" s="225"/>
      <c r="AE450" s="222"/>
      <c r="AF450" s="222"/>
      <c r="AG450" s="222"/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</row>
    <row r="451" spans="1:52" s="221" customFormat="1" ht="12.75" customHeight="1" x14ac:dyDescent="0.3">
      <c r="A451" s="104"/>
      <c r="B451" s="104"/>
      <c r="C451" s="222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222"/>
      <c r="AB451" s="222"/>
      <c r="AC451" s="427"/>
      <c r="AD451" s="225"/>
      <c r="AE451" s="222"/>
      <c r="AF451" s="222"/>
      <c r="AG451" s="222"/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</row>
    <row r="452" spans="1:52" s="221" customFormat="1" ht="12.75" customHeight="1" x14ac:dyDescent="0.3">
      <c r="A452" s="104"/>
      <c r="B452" s="104"/>
      <c r="C452" s="222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222"/>
      <c r="AB452" s="222"/>
      <c r="AC452" s="427"/>
      <c r="AD452" s="225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</row>
    <row r="453" spans="1:52" s="221" customFormat="1" ht="12.75" customHeight="1" x14ac:dyDescent="0.3">
      <c r="A453" s="104"/>
      <c r="B453" s="104"/>
      <c r="C453" s="222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222"/>
      <c r="AB453" s="222"/>
      <c r="AC453" s="427"/>
      <c r="AD453" s="225"/>
      <c r="AE453" s="222"/>
      <c r="AF453" s="222"/>
      <c r="AG453" s="222"/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</row>
    <row r="454" spans="1:52" s="221" customFormat="1" ht="12.75" customHeight="1" x14ac:dyDescent="0.3">
      <c r="A454" s="104"/>
      <c r="B454" s="104"/>
      <c r="C454" s="222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222"/>
      <c r="AB454" s="222"/>
      <c r="AC454" s="427"/>
      <c r="AD454" s="225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</row>
    <row r="455" spans="1:52" s="221" customFormat="1" ht="12.75" customHeight="1" x14ac:dyDescent="0.3">
      <c r="A455" s="104"/>
      <c r="B455" s="104"/>
      <c r="C455" s="222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222"/>
      <c r="AB455" s="222"/>
      <c r="AC455" s="427"/>
      <c r="AD455" s="225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</row>
    <row r="456" spans="1:52" s="221" customFormat="1" ht="12.75" customHeight="1" x14ac:dyDescent="0.3">
      <c r="A456" s="104"/>
      <c r="B456" s="104"/>
      <c r="C456" s="222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222"/>
      <c r="AB456" s="222"/>
      <c r="AC456" s="427"/>
      <c r="AD456" s="225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</row>
    <row r="457" spans="1:52" s="221" customFormat="1" ht="12.75" customHeight="1" x14ac:dyDescent="0.3">
      <c r="A457" s="104"/>
      <c r="B457" s="104"/>
      <c r="C457" s="222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222"/>
      <c r="AB457" s="222"/>
      <c r="AC457" s="427"/>
      <c r="AD457" s="225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</row>
    <row r="458" spans="1:52" s="221" customFormat="1" ht="12.75" customHeight="1" x14ac:dyDescent="0.3">
      <c r="A458" s="104"/>
      <c r="B458" s="104"/>
      <c r="C458" s="222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222"/>
      <c r="AB458" s="222"/>
      <c r="AC458" s="427"/>
      <c r="AD458" s="225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</row>
    <row r="459" spans="1:52" s="221" customFormat="1" ht="12.75" customHeight="1" x14ac:dyDescent="0.3">
      <c r="A459" s="104"/>
      <c r="B459" s="104"/>
      <c r="C459" s="222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222"/>
      <c r="AB459" s="222"/>
      <c r="AC459" s="427"/>
      <c r="AD459" s="225"/>
      <c r="AE459" s="222"/>
      <c r="AF459" s="222"/>
      <c r="AG459" s="222"/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</row>
    <row r="460" spans="1:52" s="221" customFormat="1" ht="12.75" customHeight="1" x14ac:dyDescent="0.3">
      <c r="A460" s="104"/>
      <c r="B460" s="104"/>
      <c r="C460" s="222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222"/>
      <c r="AB460" s="222"/>
      <c r="AC460" s="427"/>
      <c r="AD460" s="225"/>
      <c r="AE460" s="222"/>
      <c r="AF460" s="222"/>
      <c r="AG460" s="222"/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</row>
    <row r="461" spans="1:52" s="221" customFormat="1" ht="12.75" customHeight="1" x14ac:dyDescent="0.3">
      <c r="A461" s="104"/>
      <c r="B461" s="104"/>
      <c r="C461" s="222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222"/>
      <c r="AB461" s="222"/>
      <c r="AC461" s="427"/>
      <c r="AD461" s="225"/>
      <c r="AE461" s="222"/>
      <c r="AF461" s="222"/>
      <c r="AG461" s="222"/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</row>
    <row r="462" spans="1:52" s="221" customFormat="1" ht="12.75" customHeight="1" x14ac:dyDescent="0.3">
      <c r="A462" s="104"/>
      <c r="B462" s="104"/>
      <c r="C462" s="222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222"/>
      <c r="AB462" s="222"/>
      <c r="AC462" s="427"/>
      <c r="AD462" s="225"/>
      <c r="AE462" s="222"/>
      <c r="AF462" s="222"/>
      <c r="AG462" s="222"/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</row>
    <row r="463" spans="1:52" s="221" customFormat="1" ht="12.75" customHeight="1" x14ac:dyDescent="0.3">
      <c r="A463" s="104"/>
      <c r="B463" s="104"/>
      <c r="C463" s="222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222"/>
      <c r="AB463" s="222"/>
      <c r="AC463" s="427"/>
      <c r="AD463" s="225"/>
      <c r="AE463" s="222"/>
      <c r="AF463" s="222"/>
      <c r="AG463" s="222"/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</row>
    <row r="464" spans="1:52" s="221" customFormat="1" ht="12.75" customHeight="1" x14ac:dyDescent="0.3">
      <c r="A464" s="104"/>
      <c r="B464" s="104"/>
      <c r="C464" s="222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222"/>
      <c r="AB464" s="222"/>
      <c r="AC464" s="427"/>
      <c r="AD464" s="225"/>
      <c r="AE464" s="222"/>
      <c r="AF464" s="222"/>
      <c r="AG464" s="222"/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</row>
    <row r="465" spans="1:52" s="221" customFormat="1" ht="12.75" customHeight="1" x14ac:dyDescent="0.3">
      <c r="A465" s="104"/>
      <c r="B465" s="104"/>
      <c r="C465" s="222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222"/>
      <c r="AB465" s="222"/>
      <c r="AC465" s="427"/>
      <c r="AD465" s="225"/>
      <c r="AE465" s="222"/>
      <c r="AF465" s="222"/>
      <c r="AG465" s="222"/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</row>
    <row r="466" spans="1:52" s="221" customFormat="1" ht="12.75" customHeight="1" x14ac:dyDescent="0.3">
      <c r="A466" s="104"/>
      <c r="B466" s="104"/>
      <c r="C466" s="222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222"/>
      <c r="AB466" s="222"/>
      <c r="AC466" s="427"/>
      <c r="AD466" s="225"/>
      <c r="AE466" s="222"/>
      <c r="AF466" s="222"/>
      <c r="AG466" s="222"/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</row>
    <row r="467" spans="1:52" s="221" customFormat="1" ht="12.75" customHeight="1" x14ac:dyDescent="0.3">
      <c r="A467" s="104"/>
      <c r="B467" s="104"/>
      <c r="C467" s="222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222"/>
      <c r="AB467" s="222"/>
      <c r="AC467" s="427"/>
      <c r="AD467" s="225"/>
      <c r="AE467" s="222"/>
      <c r="AF467" s="222"/>
      <c r="AG467" s="222"/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</row>
    <row r="468" spans="1:52" s="221" customFormat="1" ht="12.75" customHeight="1" x14ac:dyDescent="0.3">
      <c r="A468" s="104"/>
      <c r="B468" s="104"/>
      <c r="C468" s="222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222"/>
      <c r="AB468" s="222"/>
      <c r="AC468" s="427"/>
      <c r="AD468" s="225"/>
      <c r="AE468" s="222"/>
      <c r="AF468" s="222"/>
      <c r="AG468" s="222"/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</row>
    <row r="469" spans="1:52" s="221" customFormat="1" ht="12.75" customHeight="1" x14ac:dyDescent="0.3">
      <c r="A469" s="104"/>
      <c r="B469" s="104"/>
      <c r="C469" s="222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222"/>
      <c r="AB469" s="222"/>
      <c r="AC469" s="427"/>
      <c r="AD469" s="225"/>
      <c r="AE469" s="222"/>
      <c r="AF469" s="222"/>
      <c r="AG469" s="222"/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</row>
    <row r="470" spans="1:52" s="221" customFormat="1" ht="12.75" customHeight="1" x14ac:dyDescent="0.3">
      <c r="A470" s="104"/>
      <c r="B470" s="104"/>
      <c r="C470" s="222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222"/>
      <c r="AB470" s="222"/>
      <c r="AC470" s="427"/>
      <c r="AD470" s="225"/>
      <c r="AE470" s="222"/>
      <c r="AF470" s="222"/>
      <c r="AG470" s="222"/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</row>
    <row r="471" spans="1:52" s="221" customFormat="1" ht="12.75" customHeight="1" x14ac:dyDescent="0.3">
      <c r="A471" s="104"/>
      <c r="B471" s="104"/>
      <c r="C471" s="222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222"/>
      <c r="AB471" s="222"/>
      <c r="AC471" s="427"/>
      <c r="AD471" s="225"/>
      <c r="AE471" s="222"/>
      <c r="AF471" s="222"/>
      <c r="AG471" s="222"/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</row>
    <row r="472" spans="1:52" s="221" customFormat="1" ht="12.75" customHeight="1" x14ac:dyDescent="0.3">
      <c r="A472" s="104"/>
      <c r="B472" s="104"/>
      <c r="C472" s="222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222"/>
      <c r="AB472" s="222"/>
      <c r="AC472" s="427"/>
      <c r="AD472" s="225"/>
      <c r="AE472" s="222"/>
      <c r="AF472" s="222"/>
      <c r="AG472" s="222"/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</row>
    <row r="473" spans="1:52" s="221" customFormat="1" ht="12.75" customHeight="1" x14ac:dyDescent="0.3">
      <c r="A473" s="104"/>
      <c r="B473" s="104"/>
      <c r="C473" s="222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222"/>
      <c r="AB473" s="222"/>
      <c r="AC473" s="427"/>
      <c r="AD473" s="225"/>
      <c r="AE473" s="222"/>
      <c r="AF473" s="222"/>
      <c r="AG473" s="222"/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</row>
    <row r="474" spans="1:52" s="221" customFormat="1" ht="12.75" customHeight="1" x14ac:dyDescent="0.3">
      <c r="A474" s="104"/>
      <c r="B474" s="104"/>
      <c r="C474" s="222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222"/>
      <c r="AB474" s="222"/>
      <c r="AC474" s="427"/>
      <c r="AD474" s="225"/>
      <c r="AE474" s="222"/>
      <c r="AF474" s="222"/>
      <c r="AG474" s="222"/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</row>
    <row r="475" spans="1:52" s="221" customFormat="1" ht="12.75" customHeight="1" x14ac:dyDescent="0.3">
      <c r="A475" s="104"/>
      <c r="B475" s="104"/>
      <c r="C475" s="222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222"/>
      <c r="AB475" s="222"/>
      <c r="AC475" s="427"/>
      <c r="AD475" s="225"/>
      <c r="AE475" s="222"/>
      <c r="AF475" s="222"/>
      <c r="AG475" s="222"/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</row>
    <row r="476" spans="1:52" s="221" customFormat="1" ht="12.75" customHeight="1" x14ac:dyDescent="0.3">
      <c r="A476" s="104"/>
      <c r="B476" s="104"/>
      <c r="C476" s="222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222"/>
      <c r="AB476" s="222"/>
      <c r="AC476" s="427"/>
      <c r="AD476" s="225"/>
      <c r="AE476" s="222"/>
      <c r="AF476" s="222"/>
      <c r="AG476" s="222"/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</row>
    <row r="477" spans="1:52" s="221" customFormat="1" ht="12.75" customHeight="1" x14ac:dyDescent="0.3">
      <c r="A477" s="104"/>
      <c r="B477" s="104"/>
      <c r="C477" s="222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222"/>
      <c r="AB477" s="222"/>
      <c r="AC477" s="427"/>
      <c r="AD477" s="225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</row>
    <row r="478" spans="1:52" s="221" customFormat="1" ht="12.75" customHeight="1" x14ac:dyDescent="0.3">
      <c r="A478" s="104"/>
      <c r="B478" s="104"/>
      <c r="C478" s="222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222"/>
      <c r="AB478" s="222"/>
      <c r="AC478" s="427"/>
      <c r="AD478" s="225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</row>
    <row r="479" spans="1:52" s="221" customFormat="1" ht="12.75" customHeight="1" x14ac:dyDescent="0.3">
      <c r="A479" s="104"/>
      <c r="B479" s="104"/>
      <c r="C479" s="222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222"/>
      <c r="AB479" s="222"/>
      <c r="AC479" s="427"/>
      <c r="AD479" s="225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</row>
    <row r="480" spans="1:52" s="221" customFormat="1" ht="12.75" customHeight="1" x14ac:dyDescent="0.3">
      <c r="A480" s="104"/>
      <c r="B480" s="104"/>
      <c r="C480" s="222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222"/>
      <c r="AB480" s="222"/>
      <c r="AC480" s="427"/>
      <c r="AD480" s="225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</row>
    <row r="481" spans="1:52" s="221" customFormat="1" ht="12.75" customHeight="1" x14ac:dyDescent="0.3">
      <c r="A481" s="104"/>
      <c r="B481" s="104"/>
      <c r="C481" s="222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222"/>
      <c r="AB481" s="222"/>
      <c r="AC481" s="427"/>
      <c r="AD481" s="225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</row>
    <row r="482" spans="1:52" s="221" customFormat="1" ht="12.75" customHeight="1" x14ac:dyDescent="0.3">
      <c r="A482" s="104"/>
      <c r="B482" s="104"/>
      <c r="C482" s="222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222"/>
      <c r="AB482" s="222"/>
      <c r="AC482" s="427"/>
      <c r="AD482" s="225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</row>
    <row r="483" spans="1:52" s="221" customFormat="1" ht="12.75" customHeight="1" x14ac:dyDescent="0.3">
      <c r="A483" s="104"/>
      <c r="B483" s="104"/>
      <c r="C483" s="222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222"/>
      <c r="AB483" s="222"/>
      <c r="AC483" s="427"/>
      <c r="AD483" s="225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</row>
    <row r="484" spans="1:52" s="221" customFormat="1" ht="12.75" customHeight="1" x14ac:dyDescent="0.3">
      <c r="A484" s="104"/>
      <c r="B484" s="104"/>
      <c r="C484" s="222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222"/>
      <c r="AB484" s="222"/>
      <c r="AC484" s="427"/>
      <c r="AD484" s="225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</row>
    <row r="485" spans="1:52" s="221" customFormat="1" ht="12.75" customHeight="1" x14ac:dyDescent="0.3">
      <c r="A485" s="104"/>
      <c r="B485" s="104"/>
      <c r="C485" s="222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222"/>
      <c r="AB485" s="222"/>
      <c r="AC485" s="427"/>
      <c r="AD485" s="225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</row>
    <row r="486" spans="1:52" s="221" customFormat="1" ht="12.75" customHeight="1" x14ac:dyDescent="0.3">
      <c r="A486" s="104"/>
      <c r="B486" s="104"/>
      <c r="C486" s="222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222"/>
      <c r="AB486" s="222"/>
      <c r="AC486" s="427"/>
      <c r="AD486" s="225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</row>
    <row r="487" spans="1:52" s="221" customFormat="1" ht="12.75" customHeight="1" x14ac:dyDescent="0.3">
      <c r="A487" s="104"/>
      <c r="B487" s="104"/>
      <c r="C487" s="222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222"/>
      <c r="AB487" s="222"/>
      <c r="AC487" s="427"/>
      <c r="AD487" s="225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</row>
    <row r="488" spans="1:52" s="221" customFormat="1" ht="12.75" customHeight="1" x14ac:dyDescent="0.3">
      <c r="A488" s="104"/>
      <c r="B488" s="104"/>
      <c r="C488" s="222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222"/>
      <c r="AB488" s="222"/>
      <c r="AC488" s="427"/>
      <c r="AD488" s="225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</row>
    <row r="489" spans="1:52" s="221" customFormat="1" ht="12.75" customHeight="1" x14ac:dyDescent="0.3">
      <c r="A489" s="104"/>
      <c r="B489" s="104"/>
      <c r="C489" s="222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222"/>
      <c r="AB489" s="222"/>
      <c r="AC489" s="427"/>
      <c r="AD489" s="225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</row>
    <row r="490" spans="1:52" s="221" customFormat="1" ht="12.75" customHeight="1" x14ac:dyDescent="0.3">
      <c r="A490" s="104"/>
      <c r="B490" s="104"/>
      <c r="C490" s="222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222"/>
      <c r="AB490" s="222"/>
      <c r="AC490" s="427"/>
      <c r="AD490" s="225"/>
      <c r="AE490" s="222"/>
      <c r="AF490" s="222"/>
      <c r="AG490" s="222"/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</row>
    <row r="491" spans="1:52" s="221" customFormat="1" ht="12.75" customHeight="1" x14ac:dyDescent="0.3">
      <c r="A491" s="104"/>
      <c r="B491" s="104"/>
      <c r="C491" s="222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222"/>
      <c r="AB491" s="222"/>
      <c r="AC491" s="427"/>
      <c r="AD491" s="225"/>
      <c r="AE491" s="222"/>
      <c r="AF491" s="222"/>
      <c r="AG491" s="222"/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</row>
    <row r="492" spans="1:52" s="221" customFormat="1" ht="12.75" customHeight="1" x14ac:dyDescent="0.3">
      <c r="A492" s="104"/>
      <c r="B492" s="104"/>
      <c r="C492" s="222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222"/>
      <c r="AB492" s="222"/>
      <c r="AC492" s="427"/>
      <c r="AD492" s="225"/>
      <c r="AE492" s="222"/>
      <c r="AF492" s="222"/>
      <c r="AG492" s="222"/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</row>
    <row r="493" spans="1:52" s="221" customFormat="1" ht="12.75" customHeight="1" x14ac:dyDescent="0.3">
      <c r="A493" s="104"/>
      <c r="B493" s="104"/>
      <c r="C493" s="222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222"/>
      <c r="AB493" s="222"/>
      <c r="AC493" s="427"/>
      <c r="AD493" s="225"/>
      <c r="AE493" s="222"/>
      <c r="AF493" s="222"/>
      <c r="AG493" s="222"/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</row>
    <row r="494" spans="1:52" s="221" customFormat="1" ht="12.75" customHeight="1" x14ac:dyDescent="0.3">
      <c r="A494" s="104"/>
      <c r="B494" s="104"/>
      <c r="C494" s="222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222"/>
      <c r="AB494" s="222"/>
      <c r="AC494" s="427"/>
      <c r="AD494" s="225"/>
      <c r="AE494" s="222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</row>
    <row r="495" spans="1:52" s="221" customFormat="1" ht="12.75" customHeight="1" x14ac:dyDescent="0.3">
      <c r="A495" s="104"/>
      <c r="B495" s="104"/>
      <c r="C495" s="222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222"/>
      <c r="AB495" s="222"/>
      <c r="AC495" s="427"/>
      <c r="AD495" s="225"/>
      <c r="AE495" s="222"/>
      <c r="AF495" s="222"/>
      <c r="AG495" s="222"/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</row>
    <row r="496" spans="1:52" s="221" customFormat="1" ht="12.75" customHeight="1" x14ac:dyDescent="0.3">
      <c r="A496" s="104"/>
      <c r="B496" s="104"/>
      <c r="C496" s="222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222"/>
      <c r="AB496" s="222"/>
      <c r="AC496" s="427"/>
      <c r="AD496" s="225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</row>
    <row r="497" spans="1:52" s="221" customFormat="1" ht="12.75" customHeight="1" x14ac:dyDescent="0.3">
      <c r="A497" s="104"/>
      <c r="B497" s="104"/>
      <c r="C497" s="222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222"/>
      <c r="AB497" s="222"/>
      <c r="AC497" s="427"/>
      <c r="AD497" s="225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</row>
    <row r="498" spans="1:52" s="221" customFormat="1" ht="12.75" customHeight="1" x14ac:dyDescent="0.3">
      <c r="A498" s="104"/>
      <c r="B498" s="104"/>
      <c r="C498" s="222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222"/>
      <c r="AB498" s="222"/>
      <c r="AC498" s="427"/>
      <c r="AD498" s="225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</row>
    <row r="499" spans="1:52" s="221" customFormat="1" ht="12.75" customHeight="1" x14ac:dyDescent="0.3">
      <c r="A499" s="104"/>
      <c r="B499" s="104"/>
      <c r="C499" s="222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222"/>
      <c r="AB499" s="222"/>
      <c r="AC499" s="427"/>
      <c r="AD499" s="225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</row>
    <row r="500" spans="1:52" s="221" customFormat="1" ht="12.75" customHeight="1" x14ac:dyDescent="0.3">
      <c r="A500" s="104"/>
      <c r="B500" s="104"/>
      <c r="C500" s="222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222"/>
      <c r="AB500" s="222"/>
      <c r="AC500" s="427"/>
      <c r="AD500" s="225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</row>
    <row r="501" spans="1:52" s="221" customFormat="1" ht="12.75" customHeight="1" x14ac:dyDescent="0.3">
      <c r="A501" s="104"/>
      <c r="B501" s="104"/>
      <c r="C501" s="222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222"/>
      <c r="AB501" s="222"/>
      <c r="AC501" s="427"/>
      <c r="AD501" s="225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</row>
    <row r="502" spans="1:52" s="221" customFormat="1" ht="12.75" customHeight="1" x14ac:dyDescent="0.3">
      <c r="A502" s="104"/>
      <c r="B502" s="104"/>
      <c r="C502" s="222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222"/>
      <c r="AB502" s="222"/>
      <c r="AC502" s="427"/>
      <c r="AD502" s="225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</row>
    <row r="503" spans="1:52" s="221" customFormat="1" ht="12.75" customHeight="1" x14ac:dyDescent="0.3">
      <c r="A503" s="104"/>
      <c r="B503" s="104"/>
      <c r="C503" s="222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222"/>
      <c r="AB503" s="222"/>
      <c r="AC503" s="427"/>
      <c r="AD503" s="225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</row>
    <row r="504" spans="1:52" s="221" customFormat="1" ht="12.75" customHeight="1" x14ac:dyDescent="0.3">
      <c r="A504" s="104"/>
      <c r="B504" s="104"/>
      <c r="C504" s="222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222"/>
      <c r="AB504" s="222"/>
      <c r="AC504" s="427"/>
      <c r="AD504" s="225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</row>
    <row r="505" spans="1:52" s="221" customFormat="1" ht="12.75" customHeight="1" x14ac:dyDescent="0.3">
      <c r="A505" s="104"/>
      <c r="B505" s="104"/>
      <c r="C505" s="222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222"/>
      <c r="AB505" s="222"/>
      <c r="AC505" s="427"/>
      <c r="AD505" s="225"/>
      <c r="AE505" s="222"/>
      <c r="AF505" s="222"/>
      <c r="AG505" s="222"/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</row>
    <row r="506" spans="1:52" s="221" customFormat="1" ht="12.75" customHeight="1" x14ac:dyDescent="0.3">
      <c r="A506" s="104"/>
      <c r="B506" s="104"/>
      <c r="C506" s="222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222"/>
      <c r="AB506" s="222"/>
      <c r="AC506" s="427"/>
      <c r="AD506" s="225"/>
      <c r="AE506" s="222"/>
      <c r="AF506" s="222"/>
      <c r="AG506" s="222"/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</row>
    <row r="507" spans="1:52" s="221" customFormat="1" ht="12.75" customHeight="1" x14ac:dyDescent="0.3">
      <c r="A507" s="104"/>
      <c r="B507" s="104"/>
      <c r="C507" s="222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222"/>
      <c r="AB507" s="222"/>
      <c r="AC507" s="427"/>
      <c r="AD507" s="225"/>
      <c r="AE507" s="222"/>
      <c r="AF507" s="222"/>
      <c r="AG507" s="222"/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</row>
    <row r="508" spans="1:52" s="221" customFormat="1" ht="12.75" customHeight="1" x14ac:dyDescent="0.3">
      <c r="A508" s="104"/>
      <c r="B508" s="104"/>
      <c r="C508" s="222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222"/>
      <c r="AB508" s="222"/>
      <c r="AC508" s="427"/>
      <c r="AD508" s="225"/>
      <c r="AE508" s="222"/>
      <c r="AF508" s="222"/>
      <c r="AG508" s="222"/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</row>
    <row r="509" spans="1:52" s="221" customFormat="1" ht="12.75" customHeight="1" x14ac:dyDescent="0.3">
      <c r="A509" s="104"/>
      <c r="B509" s="104"/>
      <c r="C509" s="222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222"/>
      <c r="AB509" s="222"/>
      <c r="AC509" s="427"/>
      <c r="AD509" s="225"/>
      <c r="AE509" s="222"/>
      <c r="AF509" s="222"/>
      <c r="AG509" s="222"/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</row>
    <row r="510" spans="1:52" s="221" customFormat="1" ht="12.75" customHeight="1" x14ac:dyDescent="0.3">
      <c r="A510" s="104"/>
      <c r="B510" s="104"/>
      <c r="C510" s="222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222"/>
      <c r="AB510" s="222"/>
      <c r="AC510" s="427"/>
      <c r="AD510" s="225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</row>
    <row r="511" spans="1:52" s="221" customFormat="1" ht="12.75" customHeight="1" x14ac:dyDescent="0.3">
      <c r="A511" s="104"/>
      <c r="B511" s="104"/>
      <c r="C511" s="222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222"/>
      <c r="AB511" s="222"/>
      <c r="AC511" s="427"/>
      <c r="AD511" s="225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</row>
    <row r="512" spans="1:52" s="221" customFormat="1" ht="12.75" customHeight="1" x14ac:dyDescent="0.3">
      <c r="A512" s="104"/>
      <c r="B512" s="104"/>
      <c r="C512" s="222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222"/>
      <c r="AB512" s="222"/>
      <c r="AC512" s="427"/>
      <c r="AD512" s="225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</row>
    <row r="513" spans="1:52" s="221" customFormat="1" ht="12.75" customHeight="1" x14ac:dyDescent="0.3">
      <c r="A513" s="104"/>
      <c r="B513" s="104"/>
      <c r="C513" s="222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222"/>
      <c r="AB513" s="222"/>
      <c r="AC513" s="427"/>
      <c r="AD513" s="225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</row>
    <row r="514" spans="1:52" s="221" customFormat="1" ht="12.75" customHeight="1" x14ac:dyDescent="0.3">
      <c r="A514" s="104"/>
      <c r="B514" s="104"/>
      <c r="C514" s="222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222"/>
      <c r="AB514" s="222"/>
      <c r="AC514" s="427"/>
      <c r="AD514" s="225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</row>
    <row r="515" spans="1:52" s="221" customFormat="1" ht="12.75" customHeight="1" x14ac:dyDescent="0.3">
      <c r="A515" s="104"/>
      <c r="B515" s="104"/>
      <c r="C515" s="222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222"/>
      <c r="AB515" s="222"/>
      <c r="AC515" s="427"/>
      <c r="AD515" s="225"/>
      <c r="AE515" s="222"/>
      <c r="AF515" s="222"/>
      <c r="AG515" s="222"/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</row>
    <row r="516" spans="1:52" s="221" customFormat="1" ht="12.75" customHeight="1" x14ac:dyDescent="0.3">
      <c r="A516" s="104"/>
      <c r="B516" s="104"/>
      <c r="C516" s="222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222"/>
      <c r="AB516" s="222"/>
      <c r="AC516" s="427"/>
      <c r="AD516" s="225"/>
      <c r="AE516" s="222"/>
      <c r="AF516" s="222"/>
      <c r="AG516" s="222"/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</row>
    <row r="517" spans="1:52" s="221" customFormat="1" ht="12.75" customHeight="1" x14ac:dyDescent="0.3">
      <c r="A517" s="104"/>
      <c r="B517" s="104"/>
      <c r="C517" s="222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222"/>
      <c r="AB517" s="222"/>
      <c r="AC517" s="427"/>
      <c r="AD517" s="225"/>
      <c r="AE517" s="222"/>
      <c r="AF517" s="222"/>
      <c r="AG517" s="222"/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</row>
    <row r="518" spans="1:52" s="221" customFormat="1" ht="12.75" customHeight="1" x14ac:dyDescent="0.3">
      <c r="A518" s="104"/>
      <c r="B518" s="104"/>
      <c r="C518" s="222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222"/>
      <c r="AB518" s="222"/>
      <c r="AC518" s="427"/>
      <c r="AD518" s="225"/>
      <c r="AE518" s="222"/>
      <c r="AF518" s="222"/>
      <c r="AG518" s="222"/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</row>
    <row r="519" spans="1:52" s="221" customFormat="1" ht="12.75" customHeight="1" x14ac:dyDescent="0.3">
      <c r="A519" s="104"/>
      <c r="B519" s="104"/>
      <c r="C519" s="222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222"/>
      <c r="AB519" s="222"/>
      <c r="AC519" s="427"/>
      <c r="AD519" s="225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</row>
    <row r="520" spans="1:52" s="221" customFormat="1" ht="12.75" customHeight="1" x14ac:dyDescent="0.3">
      <c r="A520" s="104"/>
      <c r="B520" s="104"/>
      <c r="C520" s="222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222"/>
      <c r="AB520" s="222"/>
      <c r="AC520" s="427"/>
      <c r="AD520" s="225"/>
      <c r="AE520" s="222"/>
      <c r="AF520" s="222"/>
      <c r="AG520" s="222"/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</row>
    <row r="521" spans="1:52" s="221" customFormat="1" ht="12.75" customHeight="1" x14ac:dyDescent="0.3">
      <c r="A521" s="104"/>
      <c r="B521" s="104"/>
      <c r="C521" s="222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222"/>
      <c r="AB521" s="222"/>
      <c r="AC521" s="427"/>
      <c r="AD521" s="225"/>
      <c r="AE521" s="222"/>
      <c r="AF521" s="222"/>
      <c r="AG521" s="222"/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</row>
    <row r="522" spans="1:52" s="221" customFormat="1" ht="12.75" customHeight="1" x14ac:dyDescent="0.3">
      <c r="A522" s="104"/>
      <c r="B522" s="104"/>
      <c r="C522" s="222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222"/>
      <c r="AB522" s="222"/>
      <c r="AC522" s="427"/>
      <c r="AD522" s="225"/>
      <c r="AE522" s="222"/>
      <c r="AF522" s="222"/>
      <c r="AG522" s="222"/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</row>
    <row r="523" spans="1:52" s="221" customFormat="1" ht="12.75" customHeight="1" x14ac:dyDescent="0.3">
      <c r="A523" s="104"/>
      <c r="B523" s="104"/>
      <c r="C523" s="222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222"/>
      <c r="AB523" s="222"/>
      <c r="AC523" s="427"/>
      <c r="AD523" s="225"/>
      <c r="AE523" s="222"/>
      <c r="AF523" s="222"/>
      <c r="AG523" s="222"/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</row>
    <row r="524" spans="1:52" s="221" customFormat="1" ht="12.75" customHeight="1" x14ac:dyDescent="0.3">
      <c r="A524" s="104"/>
      <c r="B524" s="104"/>
      <c r="C524" s="222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222"/>
      <c r="AB524" s="222"/>
      <c r="AC524" s="427"/>
      <c r="AD524" s="225"/>
      <c r="AE524" s="222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</row>
    <row r="525" spans="1:52" s="221" customFormat="1" ht="12.75" customHeight="1" x14ac:dyDescent="0.3">
      <c r="A525" s="104"/>
      <c r="B525" s="104"/>
      <c r="C525" s="222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222"/>
      <c r="AB525" s="222"/>
      <c r="AC525" s="427"/>
      <c r="AD525" s="225"/>
      <c r="AE525" s="222"/>
      <c r="AF525" s="222"/>
      <c r="AG525" s="222"/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</row>
    <row r="526" spans="1:52" s="221" customFormat="1" ht="12.75" customHeight="1" x14ac:dyDescent="0.3">
      <c r="A526" s="104"/>
      <c r="B526" s="104"/>
      <c r="C526" s="222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222"/>
      <c r="AB526" s="222"/>
      <c r="AC526" s="427"/>
      <c r="AD526" s="225"/>
      <c r="AE526" s="222"/>
      <c r="AF526" s="222"/>
      <c r="AG526" s="222"/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</row>
    <row r="527" spans="1:52" s="221" customFormat="1" ht="12.75" customHeight="1" x14ac:dyDescent="0.3">
      <c r="A527" s="104"/>
      <c r="B527" s="104"/>
      <c r="C527" s="222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222"/>
      <c r="AB527" s="222"/>
      <c r="AC527" s="427"/>
      <c r="AD527" s="225"/>
      <c r="AE527" s="222"/>
      <c r="AF527" s="222"/>
      <c r="AG527" s="222"/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</row>
    <row r="528" spans="1:52" s="221" customFormat="1" ht="12.75" customHeight="1" x14ac:dyDescent="0.3">
      <c r="A528" s="104"/>
      <c r="B528" s="104"/>
      <c r="C528" s="222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222"/>
      <c r="AB528" s="222"/>
      <c r="AC528" s="427"/>
      <c r="AD528" s="225"/>
      <c r="AE528" s="222"/>
      <c r="AF528" s="222"/>
      <c r="AG528" s="222"/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</row>
    <row r="529" spans="1:52" s="221" customFormat="1" ht="12.75" customHeight="1" x14ac:dyDescent="0.3">
      <c r="A529" s="104"/>
      <c r="B529" s="104"/>
      <c r="C529" s="222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222"/>
      <c r="AB529" s="222"/>
      <c r="AC529" s="427"/>
      <c r="AD529" s="225"/>
      <c r="AE529" s="222"/>
      <c r="AF529" s="222"/>
      <c r="AG529" s="222"/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</row>
    <row r="530" spans="1:52" s="221" customFormat="1" ht="12.75" customHeight="1" x14ac:dyDescent="0.3">
      <c r="A530" s="104"/>
      <c r="B530" s="104"/>
      <c r="C530" s="222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222"/>
      <c r="AB530" s="222"/>
      <c r="AC530" s="427"/>
      <c r="AD530" s="225"/>
      <c r="AE530" s="222"/>
      <c r="AF530" s="222"/>
      <c r="AG530" s="222"/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</row>
    <row r="531" spans="1:52" s="221" customFormat="1" ht="12.75" customHeight="1" x14ac:dyDescent="0.3">
      <c r="A531" s="104"/>
      <c r="B531" s="104"/>
      <c r="C531" s="222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222"/>
      <c r="AB531" s="222"/>
      <c r="AC531" s="427"/>
      <c r="AD531" s="225"/>
      <c r="AE531" s="222"/>
      <c r="AF531" s="222"/>
      <c r="AG531" s="222"/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</row>
    <row r="532" spans="1:52" s="221" customFormat="1" ht="12.75" customHeight="1" x14ac:dyDescent="0.3">
      <c r="A532" s="104"/>
      <c r="B532" s="104"/>
      <c r="C532" s="222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222"/>
      <c r="AB532" s="222"/>
      <c r="AC532" s="427"/>
      <c r="AD532" s="225"/>
      <c r="AE532" s="222"/>
      <c r="AF532" s="222"/>
      <c r="AG532" s="222"/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</row>
    <row r="533" spans="1:52" s="221" customFormat="1" ht="12.75" customHeight="1" x14ac:dyDescent="0.3">
      <c r="A533" s="104"/>
      <c r="B533" s="104"/>
      <c r="C533" s="222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222"/>
      <c r="AB533" s="222"/>
      <c r="AC533" s="427"/>
      <c r="AD533" s="225"/>
      <c r="AE533" s="222"/>
      <c r="AF533" s="222"/>
      <c r="AG533" s="222"/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</row>
    <row r="534" spans="1:52" s="221" customFormat="1" ht="12.75" customHeight="1" x14ac:dyDescent="0.3">
      <c r="A534" s="104"/>
      <c r="B534" s="104"/>
      <c r="C534" s="222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222"/>
      <c r="AB534" s="222"/>
      <c r="AC534" s="427"/>
      <c r="AD534" s="225"/>
      <c r="AE534" s="222"/>
      <c r="AF534" s="222"/>
      <c r="AG534" s="222"/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</row>
    <row r="535" spans="1:52" s="221" customFormat="1" ht="12.75" customHeight="1" x14ac:dyDescent="0.3">
      <c r="A535" s="104"/>
      <c r="B535" s="104"/>
      <c r="C535" s="222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222"/>
      <c r="AB535" s="222"/>
      <c r="AC535" s="427"/>
      <c r="AD535" s="225"/>
      <c r="AE535" s="222"/>
      <c r="AF535" s="222"/>
      <c r="AG535" s="222"/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</row>
    <row r="536" spans="1:52" s="221" customFormat="1" ht="12.75" customHeight="1" x14ac:dyDescent="0.3">
      <c r="A536" s="104"/>
      <c r="B536" s="104"/>
      <c r="C536" s="222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222"/>
      <c r="AB536" s="222"/>
      <c r="AC536" s="427"/>
      <c r="AD536" s="225"/>
      <c r="AE536" s="222"/>
      <c r="AF536" s="222"/>
      <c r="AG536" s="222"/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</row>
    <row r="537" spans="1:52" s="221" customFormat="1" ht="12.75" customHeight="1" x14ac:dyDescent="0.3">
      <c r="A537" s="104"/>
      <c r="B537" s="104"/>
      <c r="C537" s="222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222"/>
      <c r="AB537" s="222"/>
      <c r="AC537" s="427"/>
      <c r="AD537" s="225"/>
      <c r="AE537" s="222"/>
      <c r="AF537" s="222"/>
      <c r="AG537" s="222"/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</row>
    <row r="538" spans="1:52" s="221" customFormat="1" ht="12.75" customHeight="1" x14ac:dyDescent="0.3">
      <c r="A538" s="104"/>
      <c r="B538" s="104"/>
      <c r="C538" s="222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222"/>
      <c r="AB538" s="222"/>
      <c r="AC538" s="427"/>
      <c r="AD538" s="225"/>
      <c r="AE538" s="222"/>
      <c r="AF538" s="222"/>
      <c r="AG538" s="222"/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</row>
    <row r="539" spans="1:52" s="221" customFormat="1" ht="12.75" customHeight="1" x14ac:dyDescent="0.3">
      <c r="A539" s="104"/>
      <c r="B539" s="104"/>
      <c r="C539" s="222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222"/>
      <c r="AB539" s="222"/>
      <c r="AC539" s="427"/>
      <c r="AD539" s="225"/>
      <c r="AE539" s="222"/>
      <c r="AF539" s="222"/>
      <c r="AG539" s="222"/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</row>
    <row r="540" spans="1:52" s="221" customFormat="1" ht="12.75" customHeight="1" x14ac:dyDescent="0.3">
      <c r="A540" s="104"/>
      <c r="B540" s="104"/>
      <c r="C540" s="222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222"/>
      <c r="AB540" s="222"/>
      <c r="AC540" s="427"/>
      <c r="AD540" s="225"/>
      <c r="AE540" s="222"/>
      <c r="AF540" s="222"/>
      <c r="AG540" s="222"/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</row>
    <row r="541" spans="1:52" s="221" customFormat="1" ht="12.75" customHeight="1" x14ac:dyDescent="0.3">
      <c r="A541" s="104"/>
      <c r="B541" s="104"/>
      <c r="C541" s="222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222"/>
      <c r="AB541" s="222"/>
      <c r="AC541" s="427"/>
      <c r="AD541" s="225"/>
      <c r="AE541" s="222"/>
      <c r="AF541" s="222"/>
      <c r="AG541" s="222"/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</row>
    <row r="542" spans="1:52" s="221" customFormat="1" ht="12.75" customHeight="1" x14ac:dyDescent="0.3">
      <c r="A542" s="104"/>
      <c r="B542" s="104"/>
      <c r="C542" s="222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222"/>
      <c r="AB542" s="222"/>
      <c r="AC542" s="427"/>
      <c r="AD542" s="225"/>
      <c r="AE542" s="222"/>
      <c r="AF542" s="222"/>
      <c r="AG542" s="222"/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</row>
    <row r="543" spans="1:52" s="221" customFormat="1" ht="12.75" customHeight="1" x14ac:dyDescent="0.3">
      <c r="A543" s="104"/>
      <c r="B543" s="104"/>
      <c r="C543" s="222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222"/>
      <c r="AB543" s="222"/>
      <c r="AC543" s="427"/>
      <c r="AD543" s="225"/>
      <c r="AE543" s="222"/>
      <c r="AF543" s="222"/>
      <c r="AG543" s="222"/>
      <c r="AH543" s="222"/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</row>
    <row r="544" spans="1:52" s="221" customFormat="1" ht="12.75" customHeight="1" x14ac:dyDescent="0.3">
      <c r="A544" s="104"/>
      <c r="B544" s="104"/>
      <c r="C544" s="222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222"/>
      <c r="AB544" s="222"/>
      <c r="AC544" s="427"/>
      <c r="AD544" s="225"/>
      <c r="AE544" s="222"/>
      <c r="AF544" s="222"/>
      <c r="AG544" s="222"/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</row>
    <row r="545" spans="1:52" s="221" customFormat="1" ht="12.75" customHeight="1" x14ac:dyDescent="0.3">
      <c r="A545" s="104"/>
      <c r="B545" s="104"/>
      <c r="C545" s="222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222"/>
      <c r="AB545" s="222"/>
      <c r="AC545" s="427"/>
      <c r="AD545" s="225"/>
      <c r="AE545" s="222"/>
      <c r="AF545" s="222"/>
      <c r="AG545" s="222"/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</row>
    <row r="546" spans="1:52" s="221" customFormat="1" ht="12.75" customHeight="1" x14ac:dyDescent="0.3">
      <c r="A546" s="104"/>
      <c r="B546" s="104"/>
      <c r="C546" s="222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222"/>
      <c r="AB546" s="222"/>
      <c r="AC546" s="427"/>
      <c r="AD546" s="225"/>
      <c r="AE546" s="222"/>
      <c r="AF546" s="222"/>
      <c r="AG546" s="222"/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</row>
    <row r="547" spans="1:52" s="221" customFormat="1" ht="12.75" customHeight="1" x14ac:dyDescent="0.3">
      <c r="A547" s="104"/>
      <c r="B547" s="104"/>
      <c r="C547" s="222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222"/>
      <c r="AB547" s="222"/>
      <c r="AC547" s="427"/>
      <c r="AD547" s="225"/>
      <c r="AE547" s="222"/>
      <c r="AF547" s="222"/>
      <c r="AG547" s="222"/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</row>
    <row r="548" spans="1:52" s="221" customFormat="1" ht="12.75" customHeight="1" x14ac:dyDescent="0.3">
      <c r="A548" s="104"/>
      <c r="B548" s="104"/>
      <c r="C548" s="222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222"/>
      <c r="AB548" s="222"/>
      <c r="AC548" s="427"/>
      <c r="AD548" s="225"/>
      <c r="AE548" s="222"/>
      <c r="AF548" s="222"/>
      <c r="AG548" s="222"/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</row>
    <row r="549" spans="1:52" s="221" customFormat="1" ht="12.75" customHeight="1" x14ac:dyDescent="0.3">
      <c r="A549" s="104"/>
      <c r="B549" s="104"/>
      <c r="C549" s="222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222"/>
      <c r="AB549" s="222"/>
      <c r="AC549" s="427"/>
      <c r="AD549" s="225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</row>
    <row r="550" spans="1:52" s="221" customFormat="1" ht="12.75" customHeight="1" x14ac:dyDescent="0.3">
      <c r="A550" s="104"/>
      <c r="B550" s="104"/>
      <c r="C550" s="222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222"/>
      <c r="AB550" s="222"/>
      <c r="AC550" s="427"/>
      <c r="AD550" s="225"/>
      <c r="AE550" s="222"/>
      <c r="AF550" s="222"/>
      <c r="AG550" s="222"/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</row>
    <row r="551" spans="1:52" s="221" customFormat="1" ht="12.75" customHeight="1" x14ac:dyDescent="0.3">
      <c r="A551" s="104"/>
      <c r="B551" s="104"/>
      <c r="C551" s="222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222"/>
      <c r="AB551" s="222"/>
      <c r="AC551" s="427"/>
      <c r="AD551" s="225"/>
      <c r="AE551" s="222"/>
      <c r="AF551" s="222"/>
      <c r="AG551" s="222"/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</row>
    <row r="552" spans="1:52" s="221" customFormat="1" ht="12.75" customHeight="1" x14ac:dyDescent="0.3">
      <c r="A552" s="104"/>
      <c r="B552" s="104"/>
      <c r="C552" s="222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222"/>
      <c r="AB552" s="222"/>
      <c r="AC552" s="427"/>
      <c r="AD552" s="225"/>
      <c r="AE552" s="222"/>
      <c r="AF552" s="222"/>
      <c r="AG552" s="222"/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</row>
    <row r="553" spans="1:52" s="221" customFormat="1" ht="12.75" customHeight="1" x14ac:dyDescent="0.3">
      <c r="A553" s="104"/>
      <c r="B553" s="104"/>
      <c r="C553" s="222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222"/>
      <c r="AB553" s="222"/>
      <c r="AC553" s="427"/>
      <c r="AD553" s="225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</row>
    <row r="554" spans="1:52" s="221" customFormat="1" ht="12.75" customHeight="1" x14ac:dyDescent="0.3">
      <c r="A554" s="104"/>
      <c r="B554" s="104"/>
      <c r="C554" s="222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222"/>
      <c r="AB554" s="222"/>
      <c r="AC554" s="427"/>
      <c r="AD554" s="225"/>
      <c r="AE554" s="222"/>
      <c r="AF554" s="222"/>
      <c r="AG554" s="222"/>
      <c r="AH554" s="222"/>
      <c r="AI554" s="222"/>
      <c r="AJ554" s="222"/>
      <c r="AK554" s="222"/>
      <c r="AL554" s="222"/>
      <c r="AM554" s="222"/>
      <c r="AN554" s="222"/>
      <c r="AO554" s="222"/>
      <c r="AP554" s="222"/>
      <c r="AQ554" s="222"/>
      <c r="AR554" s="222"/>
      <c r="AS554" s="222"/>
      <c r="AT554" s="222"/>
      <c r="AU554" s="222"/>
      <c r="AV554" s="222"/>
      <c r="AW554" s="222"/>
      <c r="AX554" s="222"/>
      <c r="AY554" s="222"/>
      <c r="AZ554" s="222"/>
    </row>
    <row r="555" spans="1:52" s="221" customFormat="1" ht="12.75" customHeight="1" x14ac:dyDescent="0.3">
      <c r="A555" s="104"/>
      <c r="B555" s="104"/>
      <c r="C555" s="222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222"/>
      <c r="AB555" s="222"/>
      <c r="AC555" s="427"/>
      <c r="AD555" s="225"/>
      <c r="AE555" s="222"/>
      <c r="AF555" s="222"/>
      <c r="AG555" s="222"/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</row>
    <row r="556" spans="1:52" s="221" customFormat="1" ht="12.75" customHeight="1" x14ac:dyDescent="0.3">
      <c r="A556" s="104"/>
      <c r="B556" s="104"/>
      <c r="C556" s="222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222"/>
      <c r="AB556" s="222"/>
      <c r="AC556" s="427"/>
      <c r="AD556" s="225"/>
      <c r="AE556" s="222"/>
      <c r="AF556" s="222"/>
      <c r="AG556" s="222"/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</row>
    <row r="557" spans="1:52" s="221" customFormat="1" ht="12.75" customHeight="1" x14ac:dyDescent="0.3">
      <c r="A557" s="104"/>
      <c r="B557" s="104"/>
      <c r="C557" s="222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222"/>
      <c r="AB557" s="222"/>
      <c r="AC557" s="427"/>
      <c r="AD557" s="225"/>
      <c r="AE557" s="222"/>
      <c r="AF557" s="222"/>
      <c r="AG557" s="222"/>
      <c r="AH557" s="222"/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</row>
    <row r="558" spans="1:52" s="221" customFormat="1" ht="12.75" customHeight="1" x14ac:dyDescent="0.3">
      <c r="A558" s="104"/>
      <c r="B558" s="104"/>
      <c r="C558" s="222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222"/>
      <c r="AB558" s="222"/>
      <c r="AC558" s="427"/>
      <c r="AD558" s="225"/>
      <c r="AE558" s="222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</row>
    <row r="559" spans="1:52" s="221" customFormat="1" ht="12.75" customHeight="1" x14ac:dyDescent="0.3">
      <c r="A559" s="104"/>
      <c r="B559" s="104"/>
      <c r="C559" s="222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222"/>
      <c r="AB559" s="222"/>
      <c r="AC559" s="427"/>
      <c r="AD559" s="225"/>
      <c r="AE559" s="222"/>
      <c r="AF559" s="222"/>
      <c r="AG559" s="222"/>
      <c r="AH559" s="222"/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</row>
    <row r="560" spans="1:52" s="221" customFormat="1" ht="12.75" customHeight="1" x14ac:dyDescent="0.3">
      <c r="A560" s="104"/>
      <c r="B560" s="104"/>
      <c r="C560" s="222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222"/>
      <c r="AB560" s="222"/>
      <c r="AC560" s="427"/>
      <c r="AD560" s="225"/>
      <c r="AE560" s="222"/>
      <c r="AF560" s="222"/>
      <c r="AG560" s="222"/>
      <c r="AH560" s="222"/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</row>
    <row r="561" spans="1:52" s="221" customFormat="1" ht="12.75" customHeight="1" x14ac:dyDescent="0.3">
      <c r="A561" s="104"/>
      <c r="B561" s="104"/>
      <c r="C561" s="222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222"/>
      <c r="AB561" s="222"/>
      <c r="AC561" s="427"/>
      <c r="AD561" s="225"/>
      <c r="AE561" s="222"/>
      <c r="AF561" s="222"/>
      <c r="AG561" s="222"/>
      <c r="AH561" s="222"/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</row>
    <row r="562" spans="1:52" s="221" customFormat="1" ht="12.75" customHeight="1" x14ac:dyDescent="0.3">
      <c r="A562" s="104"/>
      <c r="B562" s="104"/>
      <c r="C562" s="222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222"/>
      <c r="AB562" s="222"/>
      <c r="AC562" s="427"/>
      <c r="AD562" s="225"/>
      <c r="AE562" s="222"/>
      <c r="AF562" s="222"/>
      <c r="AG562" s="222"/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</row>
    <row r="563" spans="1:52" s="221" customFormat="1" ht="12.75" customHeight="1" x14ac:dyDescent="0.3">
      <c r="A563" s="104"/>
      <c r="B563" s="104"/>
      <c r="C563" s="222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222"/>
      <c r="AB563" s="222"/>
      <c r="AC563" s="427"/>
      <c r="AD563" s="225"/>
      <c r="AE563" s="222"/>
      <c r="AF563" s="222"/>
      <c r="AG563" s="222"/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</row>
    <row r="564" spans="1:52" s="221" customFormat="1" ht="12.75" customHeight="1" x14ac:dyDescent="0.3">
      <c r="A564" s="104"/>
      <c r="B564" s="104"/>
      <c r="C564" s="222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222"/>
      <c r="AB564" s="222"/>
      <c r="AC564" s="427"/>
      <c r="AD564" s="225"/>
      <c r="AE564" s="222"/>
      <c r="AF564" s="222"/>
      <c r="AG564" s="222"/>
      <c r="AH564" s="222"/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</row>
    <row r="565" spans="1:52" s="221" customFormat="1" ht="12.75" customHeight="1" x14ac:dyDescent="0.3">
      <c r="A565" s="104"/>
      <c r="B565" s="104"/>
      <c r="C565" s="222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222"/>
      <c r="AB565" s="222"/>
      <c r="AC565" s="427"/>
      <c r="AD565" s="225"/>
      <c r="AE565" s="222"/>
      <c r="AF565" s="222"/>
      <c r="AG565" s="222"/>
      <c r="AH565" s="222"/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</row>
    <row r="566" spans="1:52" s="221" customFormat="1" ht="12.75" customHeight="1" x14ac:dyDescent="0.3">
      <c r="A566" s="104"/>
      <c r="B566" s="104"/>
      <c r="C566" s="222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222"/>
      <c r="AB566" s="222"/>
      <c r="AC566" s="427"/>
      <c r="AD566" s="225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</row>
    <row r="567" spans="1:52" s="221" customFormat="1" ht="12.75" customHeight="1" x14ac:dyDescent="0.3">
      <c r="A567" s="104"/>
      <c r="B567" s="104"/>
      <c r="C567" s="222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222"/>
      <c r="AB567" s="222"/>
      <c r="AC567" s="427"/>
      <c r="AD567" s="225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</row>
    <row r="568" spans="1:52" s="221" customFormat="1" ht="12.75" customHeight="1" x14ac:dyDescent="0.3">
      <c r="A568" s="104"/>
      <c r="B568" s="104"/>
      <c r="C568" s="222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222"/>
      <c r="AB568" s="222"/>
      <c r="AC568" s="427"/>
      <c r="AD568" s="225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</row>
    <row r="569" spans="1:52" s="221" customFormat="1" ht="12.75" customHeight="1" x14ac:dyDescent="0.3">
      <c r="A569" s="104"/>
      <c r="B569" s="104"/>
      <c r="C569" s="222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222"/>
      <c r="AB569" s="222"/>
      <c r="AC569" s="427"/>
      <c r="AD569" s="225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</row>
    <row r="570" spans="1:52" s="221" customFormat="1" ht="12.75" customHeight="1" x14ac:dyDescent="0.3">
      <c r="A570" s="104"/>
      <c r="B570" s="104"/>
      <c r="C570" s="222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222"/>
      <c r="AB570" s="222"/>
      <c r="AC570" s="427"/>
      <c r="AD570" s="225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</row>
    <row r="571" spans="1:52" s="221" customFormat="1" ht="12.75" customHeight="1" x14ac:dyDescent="0.3">
      <c r="A571" s="104"/>
      <c r="B571" s="104"/>
      <c r="C571" s="222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222"/>
      <c r="AB571" s="222"/>
      <c r="AC571" s="427"/>
      <c r="AD571" s="225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</row>
    <row r="572" spans="1:52" s="221" customFormat="1" ht="12.75" customHeight="1" x14ac:dyDescent="0.3">
      <c r="A572" s="104"/>
      <c r="B572" s="104"/>
      <c r="C572" s="222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222"/>
      <c r="AB572" s="222"/>
      <c r="AC572" s="427"/>
      <c r="AD572" s="225"/>
      <c r="AE572" s="222"/>
      <c r="AF572" s="222"/>
      <c r="AG572" s="222"/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</row>
    <row r="573" spans="1:52" s="221" customFormat="1" ht="12.75" customHeight="1" x14ac:dyDescent="0.3">
      <c r="A573" s="104"/>
      <c r="B573" s="104"/>
      <c r="C573" s="222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222"/>
      <c r="AB573" s="222"/>
      <c r="AC573" s="427"/>
      <c r="AD573" s="225"/>
      <c r="AE573" s="222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</row>
    <row r="574" spans="1:52" s="221" customFormat="1" ht="12.75" customHeight="1" x14ac:dyDescent="0.3">
      <c r="A574" s="104"/>
      <c r="B574" s="104"/>
      <c r="C574" s="222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222"/>
      <c r="AB574" s="222"/>
      <c r="AC574" s="427"/>
      <c r="AD574" s="225"/>
      <c r="AE574" s="222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</row>
    <row r="575" spans="1:52" s="221" customFormat="1" ht="12.75" customHeight="1" x14ac:dyDescent="0.3">
      <c r="A575" s="104"/>
      <c r="B575" s="104"/>
      <c r="C575" s="222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222"/>
      <c r="AB575" s="222"/>
      <c r="AC575" s="427"/>
      <c r="AD575" s="225"/>
      <c r="AE575" s="222"/>
      <c r="AF575" s="222"/>
      <c r="AG575" s="222"/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</row>
    <row r="576" spans="1:52" s="221" customFormat="1" ht="12.75" customHeight="1" x14ac:dyDescent="0.3">
      <c r="A576" s="104"/>
      <c r="B576" s="104"/>
      <c r="C576" s="222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222"/>
      <c r="AB576" s="222"/>
      <c r="AC576" s="427"/>
      <c r="AD576" s="225"/>
      <c r="AE576" s="222"/>
      <c r="AF576" s="222"/>
      <c r="AG576" s="222"/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</row>
    <row r="577" spans="1:52" s="221" customFormat="1" ht="12.75" customHeight="1" x14ac:dyDescent="0.3">
      <c r="A577" s="104"/>
      <c r="B577" s="104"/>
      <c r="C577" s="222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222"/>
      <c r="AB577" s="222"/>
      <c r="AC577" s="427"/>
      <c r="AD577" s="225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</row>
    <row r="578" spans="1:52" s="221" customFormat="1" ht="12.75" customHeight="1" x14ac:dyDescent="0.3">
      <c r="A578" s="104"/>
      <c r="B578" s="104"/>
      <c r="C578" s="222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222"/>
      <c r="AB578" s="222"/>
      <c r="AC578" s="427"/>
      <c r="AD578" s="225"/>
      <c r="AE578" s="222"/>
      <c r="AF578" s="222"/>
      <c r="AG578" s="222"/>
      <c r="AH578" s="222"/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</row>
    <row r="579" spans="1:52" s="221" customFormat="1" ht="12.75" customHeight="1" x14ac:dyDescent="0.3">
      <c r="A579" s="104"/>
      <c r="B579" s="104"/>
      <c r="C579" s="222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222"/>
      <c r="AB579" s="222"/>
      <c r="AC579" s="427"/>
      <c r="AD579" s="225"/>
      <c r="AE579" s="222"/>
      <c r="AF579" s="222"/>
      <c r="AG579" s="222"/>
      <c r="AH579" s="222"/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</row>
    <row r="580" spans="1:52" s="221" customFormat="1" ht="12.75" customHeight="1" x14ac:dyDescent="0.3">
      <c r="A580" s="104"/>
      <c r="B580" s="104"/>
      <c r="C580" s="222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222"/>
      <c r="AB580" s="222"/>
      <c r="AC580" s="427"/>
      <c r="AD580" s="225"/>
      <c r="AE580" s="222"/>
      <c r="AF580" s="222"/>
      <c r="AG580" s="222"/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</row>
    <row r="581" spans="1:52" s="221" customFormat="1" ht="12.75" customHeight="1" x14ac:dyDescent="0.3">
      <c r="A581" s="104"/>
      <c r="B581" s="104"/>
      <c r="C581" s="222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222"/>
      <c r="AB581" s="222"/>
      <c r="AC581" s="427"/>
      <c r="AD581" s="225"/>
      <c r="AE581" s="222"/>
      <c r="AF581" s="222"/>
      <c r="AG581" s="222"/>
      <c r="AH581" s="222"/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</row>
    <row r="582" spans="1:52" s="221" customFormat="1" ht="12.75" customHeight="1" x14ac:dyDescent="0.3">
      <c r="A582" s="104"/>
      <c r="B582" s="104"/>
      <c r="C582" s="222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222"/>
      <c r="AB582" s="222"/>
      <c r="AC582" s="427"/>
      <c r="AD582" s="225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</row>
    <row r="583" spans="1:52" s="221" customFormat="1" ht="12.75" customHeight="1" x14ac:dyDescent="0.3">
      <c r="A583" s="104"/>
      <c r="B583" s="104"/>
      <c r="C583" s="222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222"/>
      <c r="AB583" s="222"/>
      <c r="AC583" s="427"/>
      <c r="AD583" s="225"/>
      <c r="AE583" s="222"/>
      <c r="AF583" s="222"/>
      <c r="AG583" s="222"/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</row>
    <row r="584" spans="1:52" s="221" customFormat="1" ht="12.75" customHeight="1" x14ac:dyDescent="0.3">
      <c r="A584" s="104"/>
      <c r="B584" s="104"/>
      <c r="C584" s="222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222"/>
      <c r="AB584" s="222"/>
      <c r="AC584" s="427"/>
      <c r="AD584" s="225"/>
      <c r="AE584" s="222"/>
      <c r="AF584" s="222"/>
      <c r="AG584" s="222"/>
      <c r="AH584" s="222"/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</row>
    <row r="585" spans="1:52" s="221" customFormat="1" ht="12.75" customHeight="1" x14ac:dyDescent="0.3">
      <c r="A585" s="104"/>
      <c r="B585" s="104"/>
      <c r="C585" s="222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222"/>
      <c r="AB585" s="222"/>
      <c r="AC585" s="427"/>
      <c r="AD585" s="225"/>
      <c r="AE585" s="222"/>
      <c r="AF585" s="222"/>
      <c r="AG585" s="222"/>
      <c r="AH585" s="222"/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</row>
    <row r="586" spans="1:52" s="221" customFormat="1" ht="12.75" customHeight="1" x14ac:dyDescent="0.3">
      <c r="A586" s="104"/>
      <c r="B586" s="104"/>
      <c r="C586" s="222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222"/>
      <c r="AB586" s="222"/>
      <c r="AC586" s="427"/>
      <c r="AD586" s="225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</row>
    <row r="587" spans="1:52" s="221" customFormat="1" ht="12.75" customHeight="1" x14ac:dyDescent="0.3">
      <c r="A587" s="104"/>
      <c r="B587" s="104"/>
      <c r="C587" s="222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222"/>
      <c r="AB587" s="222"/>
      <c r="AC587" s="427"/>
      <c r="AD587" s="225"/>
      <c r="AE587" s="222"/>
      <c r="AF587" s="222"/>
      <c r="AG587" s="222"/>
      <c r="AH587" s="222"/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</row>
    <row r="588" spans="1:52" s="221" customFormat="1" ht="12.75" customHeight="1" x14ac:dyDescent="0.3">
      <c r="A588" s="104"/>
      <c r="B588" s="104"/>
      <c r="C588" s="222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222"/>
      <c r="AB588" s="222"/>
      <c r="AC588" s="427"/>
      <c r="AD588" s="225"/>
      <c r="AE588" s="222"/>
      <c r="AF588" s="222"/>
      <c r="AG588" s="222"/>
      <c r="AH588" s="222"/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</row>
    <row r="589" spans="1:52" s="221" customFormat="1" ht="12.75" customHeight="1" x14ac:dyDescent="0.3">
      <c r="A589" s="104"/>
      <c r="B589" s="104"/>
      <c r="C589" s="222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222"/>
      <c r="AB589" s="222"/>
      <c r="AC589" s="427"/>
      <c r="AD589" s="225"/>
      <c r="AE589" s="222"/>
      <c r="AF589" s="222"/>
      <c r="AG589" s="222"/>
      <c r="AH589" s="222"/>
      <c r="AI589" s="222"/>
      <c r="AJ589" s="222"/>
      <c r="AK589" s="222"/>
      <c r="AL589" s="222"/>
      <c r="AM589" s="222"/>
      <c r="AN589" s="222"/>
      <c r="AO589" s="222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</row>
    <row r="590" spans="1:52" s="221" customFormat="1" ht="12.75" customHeight="1" x14ac:dyDescent="0.3">
      <c r="A590" s="104"/>
      <c r="B590" s="104"/>
      <c r="C590" s="222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222"/>
      <c r="AB590" s="222"/>
      <c r="AC590" s="427"/>
      <c r="AD590" s="225"/>
      <c r="AE590" s="222"/>
      <c r="AF590" s="222"/>
      <c r="AG590" s="222"/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</row>
    <row r="591" spans="1:52" s="221" customFormat="1" ht="12.75" customHeight="1" x14ac:dyDescent="0.3">
      <c r="A591" s="104"/>
      <c r="B591" s="104"/>
      <c r="C591" s="222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222"/>
      <c r="AB591" s="222"/>
      <c r="AC591" s="427"/>
      <c r="AD591" s="225"/>
      <c r="AE591" s="222"/>
      <c r="AF591" s="222"/>
      <c r="AG591" s="222"/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</row>
    <row r="592" spans="1:52" s="221" customFormat="1" ht="12.75" customHeight="1" x14ac:dyDescent="0.3">
      <c r="A592" s="104"/>
      <c r="B592" s="104"/>
      <c r="C592" s="222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222"/>
      <c r="AB592" s="222"/>
      <c r="AC592" s="427"/>
      <c r="AD592" s="225"/>
      <c r="AE592" s="222"/>
      <c r="AF592" s="222"/>
      <c r="AG592" s="222"/>
      <c r="AH592" s="222"/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</row>
    <row r="593" spans="1:52" s="221" customFormat="1" ht="12.75" customHeight="1" x14ac:dyDescent="0.3">
      <c r="A593" s="104"/>
      <c r="B593" s="104"/>
      <c r="C593" s="222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222"/>
      <c r="AB593" s="222"/>
      <c r="AC593" s="427"/>
      <c r="AD593" s="225"/>
      <c r="AE593" s="222"/>
      <c r="AF593" s="222"/>
      <c r="AG593" s="222"/>
      <c r="AH593" s="222"/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</row>
    <row r="594" spans="1:52" s="221" customFormat="1" ht="12.75" customHeight="1" x14ac:dyDescent="0.3">
      <c r="A594" s="104"/>
      <c r="B594" s="104"/>
      <c r="C594" s="222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222"/>
      <c r="AB594" s="222"/>
      <c r="AC594" s="427"/>
      <c r="AD594" s="225"/>
      <c r="AE594" s="222"/>
      <c r="AF594" s="222"/>
      <c r="AG594" s="222"/>
      <c r="AH594" s="222"/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</row>
    <row r="595" spans="1:52" s="221" customFormat="1" ht="12.75" customHeight="1" x14ac:dyDescent="0.3">
      <c r="A595" s="104"/>
      <c r="B595" s="104"/>
      <c r="C595" s="222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222"/>
      <c r="AB595" s="222"/>
      <c r="AC595" s="427"/>
      <c r="AD595" s="225"/>
      <c r="AE595" s="222"/>
      <c r="AF595" s="222"/>
      <c r="AG595" s="222"/>
      <c r="AH595" s="222"/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</row>
    <row r="596" spans="1:52" s="221" customFormat="1" ht="12.75" customHeight="1" x14ac:dyDescent="0.3">
      <c r="A596" s="104"/>
      <c r="B596" s="104"/>
      <c r="C596" s="222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222"/>
      <c r="AB596" s="222"/>
      <c r="AC596" s="427"/>
      <c r="AD596" s="225"/>
      <c r="AE596" s="222"/>
      <c r="AF596" s="222"/>
      <c r="AG596" s="222"/>
      <c r="AH596" s="222"/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</row>
    <row r="597" spans="1:52" s="221" customFormat="1" ht="12.75" customHeight="1" x14ac:dyDescent="0.3">
      <c r="A597" s="104"/>
      <c r="B597" s="104"/>
      <c r="C597" s="222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222"/>
      <c r="AB597" s="222"/>
      <c r="AC597" s="427"/>
      <c r="AD597" s="225"/>
      <c r="AE597" s="222"/>
      <c r="AF597" s="222"/>
      <c r="AG597" s="222"/>
      <c r="AH597" s="222"/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</row>
    <row r="598" spans="1:52" s="221" customFormat="1" ht="12.75" customHeight="1" x14ac:dyDescent="0.3">
      <c r="A598" s="104"/>
      <c r="B598" s="104"/>
      <c r="C598" s="222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222"/>
      <c r="AB598" s="222"/>
      <c r="AC598" s="427"/>
      <c r="AD598" s="225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</row>
    <row r="599" spans="1:52" s="221" customFormat="1" ht="12.75" customHeight="1" x14ac:dyDescent="0.3">
      <c r="A599" s="104"/>
      <c r="B599" s="104"/>
      <c r="C599" s="222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222"/>
      <c r="AB599" s="222"/>
      <c r="AC599" s="427"/>
      <c r="AD599" s="225"/>
      <c r="AE599" s="222"/>
      <c r="AF599" s="222"/>
      <c r="AG599" s="222"/>
      <c r="AH599" s="222"/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</row>
    <row r="600" spans="1:52" s="221" customFormat="1" ht="12.75" customHeight="1" x14ac:dyDescent="0.3">
      <c r="A600" s="104"/>
      <c r="B600" s="104"/>
      <c r="C600" s="222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222"/>
      <c r="AB600" s="222"/>
      <c r="AC600" s="427"/>
      <c r="AD600" s="225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</row>
    <row r="601" spans="1:52" s="221" customFormat="1" ht="12.75" customHeight="1" x14ac:dyDescent="0.3">
      <c r="A601" s="104"/>
      <c r="B601" s="104"/>
      <c r="C601" s="222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222"/>
      <c r="AB601" s="222"/>
      <c r="AC601" s="427"/>
      <c r="AD601" s="225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</row>
    <row r="602" spans="1:52" s="221" customFormat="1" ht="12.75" customHeight="1" x14ac:dyDescent="0.3">
      <c r="A602" s="104"/>
      <c r="B602" s="104"/>
      <c r="C602" s="222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222"/>
      <c r="AB602" s="222"/>
      <c r="AC602" s="427"/>
      <c r="AD602" s="225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</row>
    <row r="603" spans="1:52" s="221" customFormat="1" ht="12.75" customHeight="1" x14ac:dyDescent="0.3">
      <c r="A603" s="104"/>
      <c r="B603" s="104"/>
      <c r="C603" s="222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222"/>
      <c r="AB603" s="222"/>
      <c r="AC603" s="427"/>
      <c r="AD603" s="225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</row>
    <row r="604" spans="1:52" s="221" customFormat="1" ht="12.75" customHeight="1" x14ac:dyDescent="0.3">
      <c r="A604" s="104"/>
      <c r="B604" s="104"/>
      <c r="C604" s="222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222"/>
      <c r="AB604" s="222"/>
      <c r="AC604" s="427"/>
      <c r="AD604" s="225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</row>
    <row r="605" spans="1:52" s="221" customFormat="1" ht="12.75" customHeight="1" x14ac:dyDescent="0.3">
      <c r="A605" s="104"/>
      <c r="B605" s="104"/>
      <c r="C605" s="222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222"/>
      <c r="AB605" s="222"/>
      <c r="AC605" s="427"/>
      <c r="AD605" s="225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</row>
    <row r="606" spans="1:52" s="221" customFormat="1" ht="12.75" customHeight="1" x14ac:dyDescent="0.3">
      <c r="A606" s="104"/>
      <c r="B606" s="104"/>
      <c r="C606" s="222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222"/>
      <c r="AB606" s="222"/>
      <c r="AC606" s="427"/>
      <c r="AD606" s="225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</row>
    <row r="607" spans="1:52" s="221" customFormat="1" ht="12.75" customHeight="1" x14ac:dyDescent="0.3">
      <c r="A607" s="104"/>
      <c r="B607" s="104"/>
      <c r="C607" s="222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222"/>
      <c r="AB607" s="222"/>
      <c r="AC607" s="427"/>
      <c r="AD607" s="225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</row>
    <row r="608" spans="1:52" s="221" customFormat="1" ht="12.75" customHeight="1" x14ac:dyDescent="0.3">
      <c r="A608" s="104"/>
      <c r="B608" s="104"/>
      <c r="C608" s="222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222"/>
      <c r="AB608" s="222"/>
      <c r="AC608" s="427"/>
      <c r="AD608" s="225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</row>
    <row r="609" spans="1:52" s="221" customFormat="1" ht="12.75" customHeight="1" x14ac:dyDescent="0.3">
      <c r="A609" s="104"/>
      <c r="B609" s="104"/>
      <c r="C609" s="222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222"/>
      <c r="AB609" s="222"/>
      <c r="AC609" s="427"/>
      <c r="AD609" s="225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</row>
    <row r="610" spans="1:52" s="221" customFormat="1" ht="12.75" customHeight="1" x14ac:dyDescent="0.3">
      <c r="A610" s="104"/>
      <c r="B610" s="104"/>
      <c r="C610" s="222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222"/>
      <c r="AB610" s="222"/>
      <c r="AC610" s="427"/>
      <c r="AD610" s="225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</row>
    <row r="611" spans="1:52" s="221" customFormat="1" ht="12.75" customHeight="1" x14ac:dyDescent="0.3">
      <c r="A611" s="104"/>
      <c r="B611" s="104"/>
      <c r="C611" s="222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222"/>
      <c r="AB611" s="222"/>
      <c r="AC611" s="427"/>
      <c r="AD611" s="225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</row>
    <row r="612" spans="1:52" s="221" customFormat="1" ht="12.75" customHeight="1" x14ac:dyDescent="0.3">
      <c r="A612" s="104"/>
      <c r="B612" s="104"/>
      <c r="C612" s="222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222"/>
      <c r="AB612" s="222"/>
      <c r="AC612" s="427"/>
      <c r="AD612" s="225"/>
      <c r="AE612" s="222"/>
      <c r="AF612" s="222"/>
      <c r="AG612" s="222"/>
      <c r="AH612" s="222"/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</row>
    <row r="613" spans="1:52" s="221" customFormat="1" ht="12.75" customHeight="1" x14ac:dyDescent="0.3">
      <c r="A613" s="104"/>
      <c r="B613" s="104"/>
      <c r="C613" s="222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222"/>
      <c r="AB613" s="222"/>
      <c r="AC613" s="427"/>
      <c r="AD613" s="225"/>
      <c r="AE613" s="222"/>
      <c r="AF613" s="222"/>
      <c r="AG613" s="222"/>
      <c r="AH613" s="222"/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</row>
    <row r="614" spans="1:52" s="221" customFormat="1" ht="12.75" customHeight="1" x14ac:dyDescent="0.3">
      <c r="A614" s="104"/>
      <c r="B614" s="104"/>
      <c r="C614" s="222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222"/>
      <c r="AB614" s="222"/>
      <c r="AC614" s="427"/>
      <c r="AD614" s="225"/>
      <c r="AE614" s="222"/>
      <c r="AF614" s="222"/>
      <c r="AG614" s="222"/>
      <c r="AH614" s="222"/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</row>
    <row r="615" spans="1:52" s="221" customFormat="1" ht="12.75" customHeight="1" x14ac:dyDescent="0.3">
      <c r="A615" s="104"/>
      <c r="B615" s="104"/>
      <c r="C615" s="222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222"/>
      <c r="AB615" s="222"/>
      <c r="AC615" s="427"/>
      <c r="AD615" s="225"/>
      <c r="AE615" s="222"/>
      <c r="AF615" s="222"/>
      <c r="AG615" s="222"/>
      <c r="AH615" s="222"/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</row>
    <row r="616" spans="1:52" s="221" customFormat="1" ht="12.75" customHeight="1" x14ac:dyDescent="0.3">
      <c r="A616" s="104"/>
      <c r="B616" s="104"/>
      <c r="C616" s="222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222"/>
      <c r="AB616" s="222"/>
      <c r="AC616" s="427"/>
      <c r="AD616" s="225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</row>
    <row r="617" spans="1:52" s="221" customFormat="1" ht="12.75" customHeight="1" x14ac:dyDescent="0.3">
      <c r="A617" s="104"/>
      <c r="B617" s="104"/>
      <c r="C617" s="222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222"/>
      <c r="AB617" s="222"/>
      <c r="AC617" s="427"/>
      <c r="AD617" s="225"/>
      <c r="AE617" s="222"/>
      <c r="AF617" s="222"/>
      <c r="AG617" s="222"/>
      <c r="AH617" s="222"/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</row>
    <row r="618" spans="1:52" s="221" customFormat="1" ht="12.75" customHeight="1" x14ac:dyDescent="0.3">
      <c r="A618" s="104"/>
      <c r="B618" s="104"/>
      <c r="C618" s="222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222"/>
      <c r="AB618" s="222"/>
      <c r="AC618" s="427"/>
      <c r="AD618" s="225"/>
      <c r="AE618" s="222"/>
      <c r="AF618" s="222"/>
      <c r="AG618" s="222"/>
      <c r="AH618" s="222"/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</row>
    <row r="619" spans="1:52" s="221" customFormat="1" ht="12.75" customHeight="1" x14ac:dyDescent="0.3">
      <c r="A619" s="104"/>
      <c r="B619" s="104"/>
      <c r="C619" s="222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222"/>
      <c r="AB619" s="222"/>
      <c r="AC619" s="427"/>
      <c r="AD619" s="225"/>
      <c r="AE619" s="222"/>
      <c r="AF619" s="222"/>
      <c r="AG619" s="222"/>
      <c r="AH619" s="222"/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</row>
    <row r="620" spans="1:52" s="221" customFormat="1" ht="12.75" customHeight="1" x14ac:dyDescent="0.3">
      <c r="A620" s="104"/>
      <c r="B620" s="104"/>
      <c r="C620" s="222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222"/>
      <c r="AB620" s="222"/>
      <c r="AC620" s="427"/>
      <c r="AD620" s="225"/>
      <c r="AE620" s="222"/>
      <c r="AF620" s="222"/>
      <c r="AG620" s="222"/>
      <c r="AH620" s="222"/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</row>
    <row r="621" spans="1:52" s="221" customFormat="1" ht="12.75" customHeight="1" x14ac:dyDescent="0.3">
      <c r="A621" s="104"/>
      <c r="B621" s="104"/>
      <c r="C621" s="222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222"/>
      <c r="AB621" s="222"/>
      <c r="AC621" s="427"/>
      <c r="AD621" s="225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</row>
    <row r="622" spans="1:52" s="221" customFormat="1" ht="12.75" customHeight="1" x14ac:dyDescent="0.3">
      <c r="A622" s="104"/>
      <c r="B622" s="104"/>
      <c r="C622" s="222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222"/>
      <c r="AB622" s="222"/>
      <c r="AC622" s="427"/>
      <c r="AD622" s="225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</row>
    <row r="623" spans="1:52" s="221" customFormat="1" ht="12.75" customHeight="1" x14ac:dyDescent="0.3">
      <c r="A623" s="104"/>
      <c r="B623" s="104"/>
      <c r="C623" s="222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222"/>
      <c r="AB623" s="222"/>
      <c r="AC623" s="427"/>
      <c r="AD623" s="225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</row>
    <row r="624" spans="1:52" s="221" customFormat="1" ht="12.75" customHeight="1" x14ac:dyDescent="0.3">
      <c r="A624" s="104"/>
      <c r="B624" s="104"/>
      <c r="C624" s="222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222"/>
      <c r="AB624" s="222"/>
      <c r="AC624" s="427"/>
      <c r="AD624" s="225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</row>
    <row r="625" spans="1:52" s="221" customFormat="1" ht="12.75" customHeight="1" x14ac:dyDescent="0.3">
      <c r="A625" s="104"/>
      <c r="B625" s="104"/>
      <c r="C625" s="222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222"/>
      <c r="AB625" s="222"/>
      <c r="AC625" s="427"/>
      <c r="AD625" s="225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</row>
    <row r="626" spans="1:52" s="221" customFormat="1" ht="12.75" customHeight="1" x14ac:dyDescent="0.3">
      <c r="A626" s="104"/>
      <c r="B626" s="104"/>
      <c r="C626" s="222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222"/>
      <c r="AB626" s="222"/>
      <c r="AC626" s="427"/>
      <c r="AD626" s="225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</row>
    <row r="627" spans="1:52" s="221" customFormat="1" ht="12.75" customHeight="1" x14ac:dyDescent="0.3">
      <c r="A627" s="104"/>
      <c r="B627" s="104"/>
      <c r="C627" s="222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222"/>
      <c r="AB627" s="222"/>
      <c r="AC627" s="427"/>
      <c r="AD627" s="225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</row>
    <row r="628" spans="1:52" s="221" customFormat="1" ht="12.75" customHeight="1" x14ac:dyDescent="0.3">
      <c r="A628" s="104"/>
      <c r="B628" s="104"/>
      <c r="C628" s="222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222"/>
      <c r="AB628" s="222"/>
      <c r="AC628" s="427"/>
      <c r="AD628" s="225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</row>
    <row r="629" spans="1:52" s="221" customFormat="1" ht="12.75" customHeight="1" x14ac:dyDescent="0.3">
      <c r="A629" s="104"/>
      <c r="B629" s="104"/>
      <c r="C629" s="222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222"/>
      <c r="AB629" s="222"/>
      <c r="AC629" s="427"/>
      <c r="AD629" s="225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</row>
    <row r="630" spans="1:52" s="221" customFormat="1" ht="12.75" customHeight="1" x14ac:dyDescent="0.3">
      <c r="A630" s="104"/>
      <c r="B630" s="104"/>
      <c r="C630" s="222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222"/>
      <c r="AB630" s="222"/>
      <c r="AC630" s="427"/>
      <c r="AD630" s="225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</row>
    <row r="631" spans="1:52" s="221" customFormat="1" ht="12.75" customHeight="1" x14ac:dyDescent="0.3">
      <c r="A631" s="104"/>
      <c r="B631" s="104"/>
      <c r="C631" s="222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222"/>
      <c r="AB631" s="222"/>
      <c r="AC631" s="427"/>
      <c r="AD631" s="225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</row>
    <row r="632" spans="1:52" s="221" customFormat="1" ht="12.75" customHeight="1" x14ac:dyDescent="0.3">
      <c r="A632" s="104"/>
      <c r="B632" s="104"/>
      <c r="C632" s="222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222"/>
      <c r="AB632" s="222"/>
      <c r="AC632" s="427"/>
      <c r="AD632" s="225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</row>
    <row r="633" spans="1:52" s="221" customFormat="1" ht="12.75" customHeight="1" x14ac:dyDescent="0.3">
      <c r="A633" s="104"/>
      <c r="B633" s="104"/>
      <c r="C633" s="222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222"/>
      <c r="AB633" s="222"/>
      <c r="AC633" s="427"/>
      <c r="AD633" s="225"/>
      <c r="AE633" s="222"/>
      <c r="AF633" s="222"/>
      <c r="AG633" s="222"/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</row>
    <row r="634" spans="1:52" s="221" customFormat="1" ht="12.75" customHeight="1" x14ac:dyDescent="0.3">
      <c r="A634" s="104"/>
      <c r="B634" s="104"/>
      <c r="C634" s="222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222"/>
      <c r="AB634" s="222"/>
      <c r="AC634" s="427"/>
      <c r="AD634" s="225"/>
      <c r="AE634" s="222"/>
      <c r="AF634" s="222"/>
      <c r="AG634" s="222"/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</row>
    <row r="635" spans="1:52" s="221" customFormat="1" ht="12.75" customHeight="1" x14ac:dyDescent="0.3">
      <c r="A635" s="104"/>
      <c r="B635" s="104"/>
      <c r="C635" s="222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222"/>
      <c r="AB635" s="222"/>
      <c r="AC635" s="427"/>
      <c r="AD635" s="225"/>
      <c r="AE635" s="222"/>
      <c r="AF635" s="222"/>
      <c r="AG635" s="222"/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</row>
    <row r="636" spans="1:52" s="221" customFormat="1" ht="12.75" customHeight="1" x14ac:dyDescent="0.3">
      <c r="A636" s="104"/>
      <c r="B636" s="104"/>
      <c r="C636" s="222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222"/>
      <c r="AB636" s="222"/>
      <c r="AC636" s="427"/>
      <c r="AD636" s="225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</row>
    <row r="637" spans="1:52" s="221" customFormat="1" ht="12.75" customHeight="1" x14ac:dyDescent="0.3">
      <c r="A637" s="104"/>
      <c r="B637" s="104"/>
      <c r="C637" s="222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222"/>
      <c r="AB637" s="222"/>
      <c r="AC637" s="427"/>
      <c r="AD637" s="225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</row>
    <row r="638" spans="1:52" s="221" customFormat="1" ht="12.75" customHeight="1" x14ac:dyDescent="0.3">
      <c r="A638" s="104"/>
      <c r="B638" s="104"/>
      <c r="C638" s="222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222"/>
      <c r="AB638" s="222"/>
      <c r="AC638" s="427"/>
      <c r="AD638" s="225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</row>
    <row r="639" spans="1:52" s="221" customFormat="1" ht="12.75" customHeight="1" x14ac:dyDescent="0.3">
      <c r="A639" s="104"/>
      <c r="B639" s="104"/>
      <c r="C639" s="222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222"/>
      <c r="AB639" s="222"/>
      <c r="AC639" s="427"/>
      <c r="AD639" s="225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</row>
    <row r="640" spans="1:52" s="221" customFormat="1" ht="12.75" customHeight="1" x14ac:dyDescent="0.3">
      <c r="A640" s="104"/>
      <c r="B640" s="104"/>
      <c r="C640" s="222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222"/>
      <c r="AB640" s="222"/>
      <c r="AC640" s="427"/>
      <c r="AD640" s="225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</row>
    <row r="641" spans="1:52" s="221" customFormat="1" ht="12.75" customHeight="1" x14ac:dyDescent="0.3">
      <c r="A641" s="104"/>
      <c r="B641" s="104"/>
      <c r="C641" s="222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222"/>
      <c r="AB641" s="222"/>
      <c r="AC641" s="427"/>
      <c r="AD641" s="225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</row>
    <row r="642" spans="1:52" s="221" customFormat="1" ht="12.75" customHeight="1" x14ac:dyDescent="0.3">
      <c r="A642" s="104"/>
      <c r="B642" s="104"/>
      <c r="C642" s="222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222"/>
      <c r="AB642" s="222"/>
      <c r="AC642" s="427"/>
      <c r="AD642" s="225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</row>
    <row r="643" spans="1:52" s="221" customFormat="1" ht="12.75" customHeight="1" x14ac:dyDescent="0.3">
      <c r="A643" s="104"/>
      <c r="B643" s="104"/>
      <c r="C643" s="222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222"/>
      <c r="AB643" s="222"/>
      <c r="AC643" s="427"/>
      <c r="AD643" s="225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</row>
    <row r="644" spans="1:52" s="221" customFormat="1" ht="12.75" customHeight="1" x14ac:dyDescent="0.3">
      <c r="A644" s="104"/>
      <c r="B644" s="104"/>
      <c r="C644" s="222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222"/>
      <c r="AB644" s="222"/>
      <c r="AC644" s="427"/>
      <c r="AD644" s="225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</row>
    <row r="645" spans="1:52" s="221" customFormat="1" ht="12.75" customHeight="1" x14ac:dyDescent="0.3">
      <c r="A645" s="104"/>
      <c r="B645" s="104"/>
      <c r="C645" s="222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222"/>
      <c r="AB645" s="222"/>
      <c r="AC645" s="427"/>
      <c r="AD645" s="225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</row>
    <row r="646" spans="1:52" s="221" customFormat="1" ht="12.75" customHeight="1" x14ac:dyDescent="0.3">
      <c r="A646" s="104"/>
      <c r="B646" s="104"/>
      <c r="C646" s="222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222"/>
      <c r="AB646" s="222"/>
      <c r="AC646" s="427"/>
      <c r="AD646" s="225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</row>
    <row r="647" spans="1:52" s="221" customFormat="1" ht="12.75" customHeight="1" x14ac:dyDescent="0.3">
      <c r="A647" s="104"/>
      <c r="B647" s="104"/>
      <c r="C647" s="222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222"/>
      <c r="AB647" s="222"/>
      <c r="AC647" s="427"/>
      <c r="AD647" s="225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</row>
    <row r="648" spans="1:52" s="221" customFormat="1" ht="12.75" customHeight="1" x14ac:dyDescent="0.3">
      <c r="A648" s="104"/>
      <c r="B648" s="104"/>
      <c r="C648" s="222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222"/>
      <c r="AB648" s="222"/>
      <c r="AC648" s="427"/>
      <c r="AD648" s="225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</row>
    <row r="649" spans="1:52" s="221" customFormat="1" ht="12.75" customHeight="1" x14ac:dyDescent="0.3">
      <c r="A649" s="104"/>
      <c r="B649" s="104"/>
      <c r="C649" s="222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222"/>
      <c r="AB649" s="222"/>
      <c r="AC649" s="427"/>
      <c r="AD649" s="225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</row>
    <row r="650" spans="1:52" s="221" customFormat="1" ht="12.75" customHeight="1" x14ac:dyDescent="0.3">
      <c r="A650" s="104"/>
      <c r="B650" s="104"/>
      <c r="C650" s="222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222"/>
      <c r="AB650" s="222"/>
      <c r="AC650" s="427"/>
      <c r="AD650" s="225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</row>
    <row r="651" spans="1:52" s="221" customFormat="1" ht="12.75" customHeight="1" x14ac:dyDescent="0.3">
      <c r="A651" s="104"/>
      <c r="B651" s="104"/>
      <c r="C651" s="222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222"/>
      <c r="AB651" s="222"/>
      <c r="AC651" s="427"/>
      <c r="AD651" s="225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</row>
    <row r="652" spans="1:52" s="221" customFormat="1" ht="12.75" customHeight="1" x14ac:dyDescent="0.3">
      <c r="A652" s="104"/>
      <c r="B652" s="104"/>
      <c r="C652" s="222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222"/>
      <c r="AB652" s="222"/>
      <c r="AC652" s="427"/>
      <c r="AD652" s="225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</row>
    <row r="653" spans="1:52" s="221" customFormat="1" ht="12.75" customHeight="1" x14ac:dyDescent="0.3">
      <c r="A653" s="104"/>
      <c r="B653" s="104"/>
      <c r="C653" s="222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222"/>
      <c r="AB653" s="222"/>
      <c r="AC653" s="427"/>
      <c r="AD653" s="225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</row>
    <row r="654" spans="1:52" s="221" customFormat="1" ht="12.75" customHeight="1" x14ac:dyDescent="0.3">
      <c r="A654" s="104"/>
      <c r="B654" s="104"/>
      <c r="C654" s="222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222"/>
      <c r="AB654" s="222"/>
      <c r="AC654" s="427"/>
      <c r="AD654" s="225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</row>
    <row r="655" spans="1:52" s="221" customFormat="1" ht="12.75" customHeight="1" x14ac:dyDescent="0.3">
      <c r="A655" s="104"/>
      <c r="B655" s="104"/>
      <c r="C655" s="222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222"/>
      <c r="AB655" s="222"/>
      <c r="AC655" s="427"/>
      <c r="AD655" s="225"/>
      <c r="AE655" s="222"/>
      <c r="AF655" s="222"/>
      <c r="AG655" s="222"/>
      <c r="AH655" s="222"/>
      <c r="AI655" s="222"/>
      <c r="AJ655" s="222"/>
      <c r="AK655" s="222"/>
      <c r="AL655" s="222"/>
      <c r="AM655" s="222"/>
      <c r="AN655" s="222"/>
      <c r="AO655" s="222"/>
      <c r="AP655" s="222"/>
      <c r="AQ655" s="222"/>
      <c r="AR655" s="222"/>
      <c r="AS655" s="222"/>
      <c r="AT655" s="222"/>
      <c r="AU655" s="222"/>
      <c r="AV655" s="222"/>
      <c r="AW655" s="222"/>
      <c r="AX655" s="222"/>
      <c r="AY655" s="222"/>
      <c r="AZ655" s="222"/>
    </row>
    <row r="656" spans="1:52" s="221" customFormat="1" ht="12.75" customHeight="1" x14ac:dyDescent="0.3">
      <c r="A656" s="104"/>
      <c r="B656" s="104"/>
      <c r="C656" s="222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222"/>
      <c r="AB656" s="222"/>
      <c r="AC656" s="427"/>
      <c r="AD656" s="225"/>
      <c r="AE656" s="222"/>
      <c r="AF656" s="222"/>
      <c r="AG656" s="222"/>
      <c r="AH656" s="222"/>
      <c r="AI656" s="222"/>
      <c r="AJ656" s="222"/>
      <c r="AK656" s="222"/>
      <c r="AL656" s="222"/>
      <c r="AM656" s="222"/>
      <c r="AN656" s="222"/>
      <c r="AO656" s="222"/>
      <c r="AP656" s="222"/>
      <c r="AQ656" s="222"/>
      <c r="AR656" s="222"/>
      <c r="AS656" s="222"/>
      <c r="AT656" s="222"/>
      <c r="AU656" s="222"/>
      <c r="AV656" s="222"/>
      <c r="AW656" s="222"/>
      <c r="AX656" s="222"/>
      <c r="AY656" s="222"/>
      <c r="AZ656" s="222"/>
    </row>
    <row r="657" spans="1:52" s="221" customFormat="1" ht="12.75" customHeight="1" x14ac:dyDescent="0.3">
      <c r="A657" s="104"/>
      <c r="B657" s="104"/>
      <c r="C657" s="222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222"/>
      <c r="AB657" s="222"/>
      <c r="AC657" s="427"/>
      <c r="AD657" s="225"/>
      <c r="AE657" s="222"/>
      <c r="AF657" s="222"/>
      <c r="AG657" s="222"/>
      <c r="AH657" s="222"/>
      <c r="AI657" s="222"/>
      <c r="AJ657" s="222"/>
      <c r="AK657" s="222"/>
      <c r="AL657" s="222"/>
      <c r="AM657" s="222"/>
      <c r="AN657" s="222"/>
      <c r="AO657" s="222"/>
      <c r="AP657" s="222"/>
      <c r="AQ657" s="222"/>
      <c r="AR657" s="222"/>
      <c r="AS657" s="222"/>
      <c r="AT657" s="222"/>
      <c r="AU657" s="222"/>
      <c r="AV657" s="222"/>
      <c r="AW657" s="222"/>
      <c r="AX657" s="222"/>
      <c r="AY657" s="222"/>
      <c r="AZ657" s="222"/>
    </row>
    <row r="658" spans="1:52" s="221" customFormat="1" ht="12.75" customHeight="1" x14ac:dyDescent="0.3">
      <c r="A658" s="104"/>
      <c r="B658" s="104"/>
      <c r="C658" s="222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222"/>
      <c r="AB658" s="222"/>
      <c r="AC658" s="427"/>
      <c r="AD658" s="225"/>
      <c r="AE658" s="222"/>
      <c r="AF658" s="222"/>
      <c r="AG658" s="222"/>
      <c r="AH658" s="222"/>
      <c r="AI658" s="222"/>
      <c r="AJ658" s="222"/>
      <c r="AK658" s="222"/>
      <c r="AL658" s="222"/>
      <c r="AM658" s="222"/>
      <c r="AN658" s="222"/>
      <c r="AO658" s="222"/>
      <c r="AP658" s="222"/>
      <c r="AQ658" s="222"/>
      <c r="AR658" s="222"/>
      <c r="AS658" s="222"/>
      <c r="AT658" s="222"/>
      <c r="AU658" s="222"/>
      <c r="AV658" s="222"/>
      <c r="AW658" s="222"/>
      <c r="AX658" s="222"/>
      <c r="AY658" s="222"/>
      <c r="AZ658" s="222"/>
    </row>
    <row r="659" spans="1:52" s="221" customFormat="1" ht="12.75" customHeight="1" x14ac:dyDescent="0.3">
      <c r="A659" s="104"/>
      <c r="B659" s="104"/>
      <c r="C659" s="222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222"/>
      <c r="AB659" s="222"/>
      <c r="AC659" s="427"/>
      <c r="AD659" s="225"/>
      <c r="AE659" s="222"/>
      <c r="AF659" s="222"/>
      <c r="AG659" s="222"/>
      <c r="AH659" s="222"/>
      <c r="AI659" s="222"/>
      <c r="AJ659" s="222"/>
      <c r="AK659" s="222"/>
      <c r="AL659" s="222"/>
      <c r="AM659" s="222"/>
      <c r="AN659" s="222"/>
      <c r="AO659" s="222"/>
      <c r="AP659" s="222"/>
      <c r="AQ659" s="222"/>
      <c r="AR659" s="222"/>
      <c r="AS659" s="222"/>
      <c r="AT659" s="222"/>
      <c r="AU659" s="222"/>
      <c r="AV659" s="222"/>
      <c r="AW659" s="222"/>
      <c r="AX659" s="222"/>
      <c r="AY659" s="222"/>
      <c r="AZ659" s="222"/>
    </row>
    <row r="660" spans="1:52" s="221" customFormat="1" ht="12.75" customHeight="1" x14ac:dyDescent="0.3">
      <c r="A660" s="104"/>
      <c r="B660" s="104"/>
      <c r="C660" s="222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222"/>
      <c r="AB660" s="222"/>
      <c r="AC660" s="427"/>
      <c r="AD660" s="225"/>
      <c r="AE660" s="222"/>
      <c r="AF660" s="222"/>
      <c r="AG660" s="222"/>
      <c r="AH660" s="222"/>
      <c r="AI660" s="222"/>
      <c r="AJ660" s="222"/>
      <c r="AK660" s="222"/>
      <c r="AL660" s="222"/>
      <c r="AM660" s="222"/>
      <c r="AN660" s="222"/>
      <c r="AO660" s="222"/>
      <c r="AP660" s="222"/>
      <c r="AQ660" s="222"/>
      <c r="AR660" s="222"/>
      <c r="AS660" s="222"/>
      <c r="AT660" s="222"/>
      <c r="AU660" s="222"/>
      <c r="AV660" s="222"/>
      <c r="AW660" s="222"/>
      <c r="AX660" s="222"/>
      <c r="AY660" s="222"/>
      <c r="AZ660" s="222"/>
    </row>
    <row r="661" spans="1:52" s="221" customFormat="1" ht="12.75" customHeight="1" x14ac:dyDescent="0.3">
      <c r="A661" s="104"/>
      <c r="B661" s="104"/>
      <c r="C661" s="222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222"/>
      <c r="AB661" s="222"/>
      <c r="AC661" s="427"/>
      <c r="AD661" s="225"/>
      <c r="AE661" s="222"/>
      <c r="AF661" s="222"/>
      <c r="AG661" s="222"/>
      <c r="AH661" s="222"/>
      <c r="AI661" s="222"/>
      <c r="AJ661" s="222"/>
      <c r="AK661" s="222"/>
      <c r="AL661" s="222"/>
      <c r="AM661" s="222"/>
      <c r="AN661" s="222"/>
      <c r="AO661" s="222"/>
      <c r="AP661" s="222"/>
      <c r="AQ661" s="222"/>
      <c r="AR661" s="222"/>
      <c r="AS661" s="222"/>
      <c r="AT661" s="222"/>
      <c r="AU661" s="222"/>
      <c r="AV661" s="222"/>
      <c r="AW661" s="222"/>
      <c r="AX661" s="222"/>
      <c r="AY661" s="222"/>
      <c r="AZ661" s="222"/>
    </row>
    <row r="662" spans="1:52" s="221" customFormat="1" ht="12.75" customHeight="1" x14ac:dyDescent="0.3">
      <c r="A662" s="104"/>
      <c r="B662" s="104"/>
      <c r="C662" s="222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222"/>
      <c r="AB662" s="222"/>
      <c r="AC662" s="427"/>
      <c r="AD662" s="225"/>
      <c r="AE662" s="222"/>
      <c r="AF662" s="222"/>
      <c r="AG662" s="222"/>
      <c r="AH662" s="222"/>
      <c r="AI662" s="222"/>
      <c r="AJ662" s="222"/>
      <c r="AK662" s="222"/>
      <c r="AL662" s="222"/>
      <c r="AM662" s="222"/>
      <c r="AN662" s="222"/>
      <c r="AO662" s="222"/>
      <c r="AP662" s="222"/>
      <c r="AQ662" s="222"/>
      <c r="AR662" s="222"/>
      <c r="AS662" s="222"/>
      <c r="AT662" s="222"/>
      <c r="AU662" s="222"/>
      <c r="AV662" s="222"/>
      <c r="AW662" s="222"/>
      <c r="AX662" s="222"/>
      <c r="AY662" s="222"/>
      <c r="AZ662" s="222"/>
    </row>
    <row r="663" spans="1:52" s="221" customFormat="1" ht="12.75" customHeight="1" x14ac:dyDescent="0.3">
      <c r="A663" s="104"/>
      <c r="B663" s="104"/>
      <c r="C663" s="222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222"/>
      <c r="AB663" s="222"/>
      <c r="AC663" s="427"/>
      <c r="AD663" s="225"/>
      <c r="AE663" s="222"/>
      <c r="AF663" s="222"/>
      <c r="AG663" s="222"/>
      <c r="AH663" s="222"/>
      <c r="AI663" s="222"/>
      <c r="AJ663" s="222"/>
      <c r="AK663" s="222"/>
      <c r="AL663" s="222"/>
      <c r="AM663" s="222"/>
      <c r="AN663" s="222"/>
      <c r="AO663" s="222"/>
      <c r="AP663" s="222"/>
      <c r="AQ663" s="222"/>
      <c r="AR663" s="222"/>
      <c r="AS663" s="222"/>
      <c r="AT663" s="222"/>
      <c r="AU663" s="222"/>
      <c r="AV663" s="222"/>
      <c r="AW663" s="222"/>
      <c r="AX663" s="222"/>
      <c r="AY663" s="222"/>
      <c r="AZ663" s="222"/>
    </row>
    <row r="664" spans="1:52" s="221" customFormat="1" ht="12.75" customHeight="1" x14ac:dyDescent="0.3">
      <c r="A664" s="104"/>
      <c r="B664" s="104"/>
      <c r="C664" s="222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222"/>
      <c r="AB664" s="222"/>
      <c r="AC664" s="427"/>
      <c r="AD664" s="225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</row>
    <row r="665" spans="1:52" s="221" customFormat="1" ht="12.75" customHeight="1" x14ac:dyDescent="0.3">
      <c r="A665" s="104"/>
      <c r="B665" s="104"/>
      <c r="C665" s="222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222"/>
      <c r="AB665" s="222"/>
      <c r="AC665" s="427"/>
      <c r="AD665" s="225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</row>
    <row r="666" spans="1:52" s="221" customFormat="1" ht="12.75" customHeight="1" x14ac:dyDescent="0.3">
      <c r="A666" s="104"/>
      <c r="B666" s="104"/>
      <c r="C666" s="222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222"/>
      <c r="AB666" s="222"/>
      <c r="AC666" s="427"/>
      <c r="AD666" s="225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</row>
    <row r="667" spans="1:52" s="221" customFormat="1" ht="12.75" customHeight="1" x14ac:dyDescent="0.3">
      <c r="A667" s="104"/>
      <c r="B667" s="104"/>
      <c r="C667" s="222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222"/>
      <c r="AB667" s="222"/>
      <c r="AC667" s="427"/>
      <c r="AD667" s="225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</row>
    <row r="668" spans="1:52" s="221" customFormat="1" ht="12.75" customHeight="1" x14ac:dyDescent="0.3">
      <c r="A668" s="104"/>
      <c r="B668" s="104"/>
      <c r="C668" s="222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222"/>
      <c r="AB668" s="222"/>
      <c r="AC668" s="427"/>
      <c r="AD668" s="225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</row>
    <row r="669" spans="1:52" s="221" customFormat="1" ht="12.75" customHeight="1" x14ac:dyDescent="0.3">
      <c r="A669" s="104"/>
      <c r="B669" s="104"/>
      <c r="C669" s="222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222"/>
      <c r="AB669" s="222"/>
      <c r="AC669" s="427"/>
      <c r="AD669" s="225"/>
      <c r="AE669" s="222"/>
      <c r="AF669" s="222"/>
      <c r="AG669" s="222"/>
      <c r="AH669" s="222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2"/>
      <c r="AT669" s="222"/>
      <c r="AU669" s="222"/>
      <c r="AV669" s="222"/>
      <c r="AW669" s="222"/>
      <c r="AX669" s="222"/>
      <c r="AY669" s="222"/>
      <c r="AZ669" s="222"/>
    </row>
    <row r="670" spans="1:52" s="221" customFormat="1" ht="12.75" customHeight="1" x14ac:dyDescent="0.3">
      <c r="A670" s="104"/>
      <c r="B670" s="104"/>
      <c r="C670" s="222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222"/>
      <c r="AB670" s="222"/>
      <c r="AC670" s="427"/>
      <c r="AD670" s="225"/>
      <c r="AE670" s="222"/>
      <c r="AF670" s="222"/>
      <c r="AG670" s="222"/>
      <c r="AH670" s="222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22"/>
      <c r="AT670" s="222"/>
      <c r="AU670" s="222"/>
      <c r="AV670" s="222"/>
      <c r="AW670" s="222"/>
      <c r="AX670" s="222"/>
      <c r="AY670" s="222"/>
      <c r="AZ670" s="222"/>
    </row>
    <row r="671" spans="1:52" s="221" customFormat="1" ht="12.75" customHeight="1" x14ac:dyDescent="0.3">
      <c r="A671" s="104"/>
      <c r="B671" s="104"/>
      <c r="C671" s="222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222"/>
      <c r="AB671" s="222"/>
      <c r="AC671" s="427"/>
      <c r="AD671" s="225"/>
      <c r="AE671" s="222"/>
      <c r="AF671" s="222"/>
      <c r="AG671" s="222"/>
      <c r="AH671" s="222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22"/>
      <c r="AT671" s="222"/>
      <c r="AU671" s="222"/>
      <c r="AV671" s="222"/>
      <c r="AW671" s="222"/>
      <c r="AX671" s="222"/>
      <c r="AY671" s="222"/>
      <c r="AZ671" s="222"/>
    </row>
    <row r="672" spans="1:52" s="221" customFormat="1" ht="12.75" customHeight="1" x14ac:dyDescent="0.3">
      <c r="A672" s="104"/>
      <c r="B672" s="104"/>
      <c r="C672" s="222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222"/>
      <c r="AB672" s="222"/>
      <c r="AC672" s="427"/>
      <c r="AD672" s="225"/>
      <c r="AE672" s="222"/>
      <c r="AF672" s="222"/>
      <c r="AG672" s="222"/>
      <c r="AH672" s="222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22"/>
      <c r="AT672" s="222"/>
      <c r="AU672" s="222"/>
      <c r="AV672" s="222"/>
      <c r="AW672" s="222"/>
      <c r="AX672" s="222"/>
      <c r="AY672" s="222"/>
      <c r="AZ672" s="222"/>
    </row>
    <row r="673" spans="1:52" s="221" customFormat="1" ht="12.75" customHeight="1" x14ac:dyDescent="0.3">
      <c r="A673" s="104"/>
      <c r="B673" s="104"/>
      <c r="C673" s="222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222"/>
      <c r="AB673" s="222"/>
      <c r="AC673" s="427"/>
      <c r="AD673" s="225"/>
      <c r="AE673" s="222"/>
      <c r="AF673" s="222"/>
      <c r="AG673" s="222"/>
      <c r="AH673" s="222"/>
      <c r="AI673" s="222"/>
      <c r="AJ673" s="222"/>
      <c r="AK673" s="222"/>
      <c r="AL673" s="222"/>
      <c r="AM673" s="222"/>
      <c r="AN673" s="222"/>
      <c r="AO673" s="222"/>
      <c r="AP673" s="222"/>
      <c r="AQ673" s="222"/>
      <c r="AR673" s="222"/>
      <c r="AS673" s="222"/>
      <c r="AT673" s="222"/>
      <c r="AU673" s="222"/>
      <c r="AV673" s="222"/>
      <c r="AW673" s="222"/>
      <c r="AX673" s="222"/>
      <c r="AY673" s="222"/>
      <c r="AZ673" s="222"/>
    </row>
    <row r="674" spans="1:52" s="221" customFormat="1" ht="12.75" customHeight="1" x14ac:dyDescent="0.3">
      <c r="A674" s="104"/>
      <c r="B674" s="104"/>
      <c r="C674" s="222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222"/>
      <c r="AB674" s="222"/>
      <c r="AC674" s="427"/>
      <c r="AD674" s="225"/>
      <c r="AE674" s="222"/>
      <c r="AF674" s="222"/>
      <c r="AG674" s="222"/>
      <c r="AH674" s="222"/>
      <c r="AI674" s="222"/>
      <c r="AJ674" s="222"/>
      <c r="AK674" s="222"/>
      <c r="AL674" s="222"/>
      <c r="AM674" s="222"/>
      <c r="AN674" s="222"/>
      <c r="AO674" s="222"/>
      <c r="AP674" s="222"/>
      <c r="AQ674" s="222"/>
      <c r="AR674" s="222"/>
      <c r="AS674" s="222"/>
      <c r="AT674" s="222"/>
      <c r="AU674" s="222"/>
      <c r="AV674" s="222"/>
      <c r="AW674" s="222"/>
      <c r="AX674" s="222"/>
      <c r="AY674" s="222"/>
      <c r="AZ674" s="222"/>
    </row>
    <row r="675" spans="1:52" s="221" customFormat="1" ht="12.75" customHeight="1" x14ac:dyDescent="0.3">
      <c r="A675" s="104"/>
      <c r="B675" s="104"/>
      <c r="C675" s="222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222"/>
      <c r="AB675" s="222"/>
      <c r="AC675" s="427"/>
      <c r="AD675" s="225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</row>
    <row r="676" spans="1:52" s="221" customFormat="1" ht="12.75" customHeight="1" x14ac:dyDescent="0.3">
      <c r="A676" s="104"/>
      <c r="B676" s="104"/>
      <c r="C676" s="222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222"/>
      <c r="AB676" s="222"/>
      <c r="AC676" s="427"/>
      <c r="AD676" s="225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</row>
    <row r="677" spans="1:52" s="221" customFormat="1" ht="12.75" customHeight="1" x14ac:dyDescent="0.3">
      <c r="A677" s="104"/>
      <c r="B677" s="104"/>
      <c r="C677" s="222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222"/>
      <c r="AB677" s="222"/>
      <c r="AC677" s="427"/>
      <c r="AD677" s="225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</row>
    <row r="678" spans="1:52" s="221" customFormat="1" ht="12.75" customHeight="1" x14ac:dyDescent="0.3">
      <c r="A678" s="104"/>
      <c r="B678" s="104"/>
      <c r="C678" s="222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222"/>
      <c r="AB678" s="222"/>
      <c r="AC678" s="427"/>
      <c r="AD678" s="225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</row>
    <row r="679" spans="1:52" s="221" customFormat="1" ht="12.75" customHeight="1" x14ac:dyDescent="0.3">
      <c r="A679" s="104"/>
      <c r="B679" s="104"/>
      <c r="C679" s="222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222"/>
      <c r="AB679" s="222"/>
      <c r="AC679" s="427"/>
      <c r="AD679" s="225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</row>
    <row r="680" spans="1:52" s="221" customFormat="1" ht="12.75" customHeight="1" x14ac:dyDescent="0.3">
      <c r="A680" s="104"/>
      <c r="B680" s="104"/>
      <c r="C680" s="222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222"/>
      <c r="AB680" s="222"/>
      <c r="AC680" s="427"/>
      <c r="AD680" s="225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</row>
    <row r="681" spans="1:52" s="221" customFormat="1" ht="12.75" customHeight="1" x14ac:dyDescent="0.3">
      <c r="A681" s="104"/>
      <c r="B681" s="104"/>
      <c r="C681" s="222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222"/>
      <c r="AB681" s="222"/>
      <c r="AC681" s="427"/>
      <c r="AD681" s="225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</row>
    <row r="682" spans="1:52" s="221" customFormat="1" ht="12.75" customHeight="1" x14ac:dyDescent="0.3">
      <c r="A682" s="104"/>
      <c r="B682" s="104"/>
      <c r="C682" s="222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222"/>
      <c r="AB682" s="222"/>
      <c r="AC682" s="427"/>
      <c r="AD682" s="225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</row>
    <row r="683" spans="1:52" s="221" customFormat="1" ht="12.75" customHeight="1" x14ac:dyDescent="0.3">
      <c r="A683" s="104"/>
      <c r="B683" s="104"/>
      <c r="C683" s="222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222"/>
      <c r="AB683" s="222"/>
      <c r="AC683" s="427"/>
      <c r="AD683" s="225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</row>
    <row r="684" spans="1:52" s="221" customFormat="1" ht="12.75" customHeight="1" x14ac:dyDescent="0.3">
      <c r="A684" s="104"/>
      <c r="B684" s="104"/>
      <c r="C684" s="222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222"/>
      <c r="AB684" s="222"/>
      <c r="AC684" s="427"/>
      <c r="AD684" s="225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</row>
    <row r="685" spans="1:52" s="221" customFormat="1" ht="12.75" customHeight="1" x14ac:dyDescent="0.3">
      <c r="A685" s="104"/>
      <c r="B685" s="104"/>
      <c r="C685" s="222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222"/>
      <c r="AB685" s="222"/>
      <c r="AC685" s="427"/>
      <c r="AD685" s="225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</row>
    <row r="686" spans="1:52" s="221" customFormat="1" ht="12.75" customHeight="1" x14ac:dyDescent="0.3">
      <c r="A686" s="104"/>
      <c r="B686" s="104"/>
      <c r="C686" s="222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222"/>
      <c r="AB686" s="222"/>
      <c r="AC686" s="427"/>
      <c r="AD686" s="225"/>
      <c r="AE686" s="222"/>
      <c r="AF686" s="222"/>
      <c r="AG686" s="222"/>
      <c r="AH686" s="222"/>
      <c r="AI686" s="222"/>
      <c r="AJ686" s="222"/>
      <c r="AK686" s="222"/>
      <c r="AL686" s="222"/>
      <c r="AM686" s="222"/>
      <c r="AN686" s="222"/>
      <c r="AO686" s="222"/>
      <c r="AP686" s="222"/>
      <c r="AQ686" s="222"/>
      <c r="AR686" s="222"/>
      <c r="AS686" s="222"/>
      <c r="AT686" s="222"/>
      <c r="AU686" s="222"/>
      <c r="AV686" s="222"/>
      <c r="AW686" s="222"/>
      <c r="AX686" s="222"/>
      <c r="AY686" s="222"/>
      <c r="AZ686" s="222"/>
    </row>
    <row r="687" spans="1:52" s="221" customFormat="1" ht="12.75" customHeight="1" x14ac:dyDescent="0.3">
      <c r="A687" s="104"/>
      <c r="B687" s="104"/>
      <c r="C687" s="222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222"/>
      <c r="AB687" s="222"/>
      <c r="AC687" s="427"/>
      <c r="AD687" s="225"/>
      <c r="AE687" s="222"/>
      <c r="AF687" s="222"/>
      <c r="AG687" s="222"/>
      <c r="AH687" s="222"/>
      <c r="AI687" s="222"/>
      <c r="AJ687" s="222"/>
      <c r="AK687" s="222"/>
      <c r="AL687" s="222"/>
      <c r="AM687" s="222"/>
      <c r="AN687" s="222"/>
      <c r="AO687" s="222"/>
      <c r="AP687" s="222"/>
      <c r="AQ687" s="222"/>
      <c r="AR687" s="222"/>
      <c r="AS687" s="222"/>
      <c r="AT687" s="222"/>
      <c r="AU687" s="222"/>
      <c r="AV687" s="222"/>
      <c r="AW687" s="222"/>
      <c r="AX687" s="222"/>
      <c r="AY687" s="222"/>
      <c r="AZ687" s="222"/>
    </row>
    <row r="688" spans="1:52" s="221" customFormat="1" ht="12.75" customHeight="1" x14ac:dyDescent="0.3">
      <c r="A688" s="104"/>
      <c r="B688" s="104"/>
      <c r="C688" s="222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222"/>
      <c r="AB688" s="222"/>
      <c r="AC688" s="427"/>
      <c r="AD688" s="225"/>
      <c r="AE688" s="222"/>
      <c r="AF688" s="222"/>
      <c r="AG688" s="222"/>
      <c r="AH688" s="222"/>
      <c r="AI688" s="222"/>
      <c r="AJ688" s="222"/>
      <c r="AK688" s="222"/>
      <c r="AL688" s="222"/>
      <c r="AM688" s="222"/>
      <c r="AN688" s="222"/>
      <c r="AO688" s="222"/>
      <c r="AP688" s="222"/>
      <c r="AQ688" s="222"/>
      <c r="AR688" s="222"/>
      <c r="AS688" s="222"/>
      <c r="AT688" s="222"/>
      <c r="AU688" s="222"/>
      <c r="AV688" s="222"/>
      <c r="AW688" s="222"/>
      <c r="AX688" s="222"/>
      <c r="AY688" s="222"/>
      <c r="AZ688" s="222"/>
    </row>
    <row r="689" spans="1:52" s="221" customFormat="1" ht="12.75" customHeight="1" x14ac:dyDescent="0.3">
      <c r="A689" s="104"/>
      <c r="B689" s="104"/>
      <c r="C689" s="222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222"/>
      <c r="AB689" s="222"/>
      <c r="AC689" s="427"/>
      <c r="AD689" s="225"/>
      <c r="AE689" s="222"/>
      <c r="AF689" s="222"/>
      <c r="AG689" s="222"/>
      <c r="AH689" s="222"/>
      <c r="AI689" s="222"/>
      <c r="AJ689" s="222"/>
      <c r="AK689" s="222"/>
      <c r="AL689" s="222"/>
      <c r="AM689" s="222"/>
      <c r="AN689" s="222"/>
      <c r="AO689" s="222"/>
      <c r="AP689" s="222"/>
      <c r="AQ689" s="222"/>
      <c r="AR689" s="222"/>
      <c r="AS689" s="222"/>
      <c r="AT689" s="222"/>
      <c r="AU689" s="222"/>
      <c r="AV689" s="222"/>
      <c r="AW689" s="222"/>
      <c r="AX689" s="222"/>
      <c r="AY689" s="222"/>
      <c r="AZ689" s="222"/>
    </row>
    <row r="690" spans="1:52" s="221" customFormat="1" ht="12.75" customHeight="1" x14ac:dyDescent="0.3">
      <c r="A690" s="104"/>
      <c r="B690" s="104"/>
      <c r="C690" s="222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222"/>
      <c r="AB690" s="222"/>
      <c r="AC690" s="427"/>
      <c r="AD690" s="225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</row>
    <row r="691" spans="1:52" s="221" customFormat="1" ht="12.75" customHeight="1" x14ac:dyDescent="0.3">
      <c r="A691" s="104"/>
      <c r="B691" s="104"/>
      <c r="C691" s="222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222"/>
      <c r="AB691" s="222"/>
      <c r="AC691" s="427"/>
      <c r="AD691" s="225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</row>
    <row r="692" spans="1:52" s="221" customFormat="1" ht="12.75" customHeight="1" x14ac:dyDescent="0.3">
      <c r="A692" s="104"/>
      <c r="B692" s="104"/>
      <c r="C692" s="222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222"/>
      <c r="AB692" s="222"/>
      <c r="AC692" s="427"/>
      <c r="AD692" s="225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</row>
    <row r="693" spans="1:52" s="221" customFormat="1" ht="12.75" customHeight="1" x14ac:dyDescent="0.3">
      <c r="A693" s="104"/>
      <c r="B693" s="104"/>
      <c r="C693" s="222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222"/>
      <c r="AB693" s="222"/>
      <c r="AC693" s="427"/>
      <c r="AD693" s="225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</row>
    <row r="694" spans="1:52" s="221" customFormat="1" ht="12.75" customHeight="1" x14ac:dyDescent="0.3">
      <c r="A694" s="104"/>
      <c r="B694" s="104"/>
      <c r="C694" s="222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222"/>
      <c r="AB694" s="222"/>
      <c r="AC694" s="427"/>
      <c r="AD694" s="225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</row>
    <row r="695" spans="1:52" s="221" customFormat="1" ht="12.75" customHeight="1" x14ac:dyDescent="0.3">
      <c r="A695" s="104"/>
      <c r="B695" s="104"/>
      <c r="C695" s="222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222"/>
      <c r="AB695" s="222"/>
      <c r="AC695" s="427"/>
      <c r="AD695" s="225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</row>
    <row r="696" spans="1:52" s="221" customFormat="1" ht="12.75" customHeight="1" x14ac:dyDescent="0.3">
      <c r="A696" s="104"/>
      <c r="B696" s="104"/>
      <c r="C696" s="222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222"/>
      <c r="AB696" s="222"/>
      <c r="AC696" s="427"/>
      <c r="AD696" s="225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</row>
    <row r="697" spans="1:52" s="221" customFormat="1" ht="12.75" customHeight="1" x14ac:dyDescent="0.3">
      <c r="A697" s="104"/>
      <c r="B697" s="104"/>
      <c r="C697" s="222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222"/>
      <c r="AB697" s="222"/>
      <c r="AC697" s="427"/>
      <c r="AD697" s="225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</row>
    <row r="698" spans="1:52" s="221" customFormat="1" ht="12.75" customHeight="1" x14ac:dyDescent="0.3">
      <c r="A698" s="104"/>
      <c r="B698" s="104"/>
      <c r="C698" s="222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222"/>
      <c r="AB698" s="222"/>
      <c r="AC698" s="427"/>
      <c r="AD698" s="225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</row>
    <row r="699" spans="1:52" s="221" customFormat="1" ht="12.75" customHeight="1" x14ac:dyDescent="0.3">
      <c r="A699" s="104"/>
      <c r="B699" s="104"/>
      <c r="C699" s="222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222"/>
      <c r="AB699" s="222"/>
      <c r="AC699" s="427"/>
      <c r="AD699" s="225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</row>
    <row r="700" spans="1:52" s="221" customFormat="1" ht="12.75" customHeight="1" x14ac:dyDescent="0.3">
      <c r="A700" s="104"/>
      <c r="B700" s="104"/>
      <c r="C700" s="222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222"/>
      <c r="AB700" s="222"/>
      <c r="AC700" s="427"/>
      <c r="AD700" s="225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</row>
    <row r="701" spans="1:52" s="221" customFormat="1" ht="12.75" customHeight="1" x14ac:dyDescent="0.3">
      <c r="A701" s="104"/>
      <c r="B701" s="104"/>
      <c r="C701" s="222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222"/>
      <c r="AB701" s="222"/>
      <c r="AC701" s="427"/>
      <c r="AD701" s="225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</row>
    <row r="702" spans="1:52" s="221" customFormat="1" ht="12.75" customHeight="1" x14ac:dyDescent="0.3">
      <c r="A702" s="104"/>
      <c r="B702" s="104"/>
      <c r="C702" s="222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222"/>
      <c r="AB702" s="222"/>
      <c r="AC702" s="427"/>
      <c r="AD702" s="225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</row>
    <row r="703" spans="1:52" s="221" customFormat="1" ht="12.75" customHeight="1" x14ac:dyDescent="0.3">
      <c r="A703" s="104"/>
      <c r="B703" s="104"/>
      <c r="C703" s="222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222"/>
      <c r="AB703" s="222"/>
      <c r="AC703" s="427"/>
      <c r="AD703" s="225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</row>
    <row r="704" spans="1:52" s="221" customFormat="1" ht="12.75" customHeight="1" x14ac:dyDescent="0.3">
      <c r="A704" s="104"/>
      <c r="B704" s="104"/>
      <c r="C704" s="222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222"/>
      <c r="AB704" s="222"/>
      <c r="AC704" s="427"/>
      <c r="AD704" s="225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</row>
    <row r="705" spans="1:52" s="221" customFormat="1" ht="12.75" customHeight="1" x14ac:dyDescent="0.3">
      <c r="A705" s="104"/>
      <c r="B705" s="104"/>
      <c r="C705" s="222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222"/>
      <c r="AB705" s="222"/>
      <c r="AC705" s="427"/>
      <c r="AD705" s="225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</row>
    <row r="706" spans="1:52" s="221" customFormat="1" ht="12.75" customHeight="1" x14ac:dyDescent="0.3">
      <c r="A706" s="104"/>
      <c r="B706" s="104"/>
      <c r="C706" s="222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222"/>
      <c r="AB706" s="222"/>
      <c r="AC706" s="427"/>
      <c r="AD706" s="225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</row>
    <row r="707" spans="1:52" s="221" customFormat="1" ht="12.75" customHeight="1" x14ac:dyDescent="0.3">
      <c r="A707" s="104"/>
      <c r="B707" s="104"/>
      <c r="C707" s="222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222"/>
      <c r="AB707" s="222"/>
      <c r="AC707" s="427"/>
      <c r="AD707" s="225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</row>
    <row r="708" spans="1:52" s="221" customFormat="1" ht="12.75" customHeight="1" x14ac:dyDescent="0.3">
      <c r="A708" s="104"/>
      <c r="B708" s="104"/>
      <c r="C708" s="222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222"/>
      <c r="AB708" s="222"/>
      <c r="AC708" s="427"/>
      <c r="AD708" s="225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</row>
    <row r="709" spans="1:52" s="221" customFormat="1" ht="12.75" customHeight="1" x14ac:dyDescent="0.3">
      <c r="A709" s="104"/>
      <c r="B709" s="104"/>
      <c r="C709" s="222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222"/>
      <c r="AB709" s="222"/>
      <c r="AC709" s="427"/>
      <c r="AD709" s="225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</row>
    <row r="710" spans="1:52" s="221" customFormat="1" ht="12.75" customHeight="1" x14ac:dyDescent="0.3">
      <c r="A710" s="104"/>
      <c r="B710" s="104"/>
      <c r="C710" s="222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222"/>
      <c r="AB710" s="222"/>
      <c r="AC710" s="427"/>
      <c r="AD710" s="225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</row>
    <row r="711" spans="1:52" s="221" customFormat="1" ht="12.75" customHeight="1" x14ac:dyDescent="0.3">
      <c r="A711" s="104"/>
      <c r="B711" s="104"/>
      <c r="C711" s="222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222"/>
      <c r="AB711" s="222"/>
      <c r="AC711" s="427"/>
      <c r="AD711" s="225"/>
      <c r="AE711" s="222"/>
      <c r="AF711" s="222"/>
      <c r="AG711" s="222"/>
      <c r="AH711" s="222"/>
      <c r="AI711" s="222"/>
      <c r="AJ711" s="222"/>
      <c r="AK711" s="222"/>
      <c r="AL711" s="222"/>
      <c r="AM711" s="222"/>
      <c r="AN711" s="222"/>
      <c r="AO711" s="222"/>
      <c r="AP711" s="222"/>
      <c r="AQ711" s="222"/>
      <c r="AR711" s="222"/>
      <c r="AS711" s="222"/>
      <c r="AT711" s="222"/>
      <c r="AU711" s="222"/>
      <c r="AV711" s="222"/>
      <c r="AW711" s="222"/>
      <c r="AX711" s="222"/>
      <c r="AY711" s="222"/>
      <c r="AZ711" s="222"/>
    </row>
    <row r="712" spans="1:52" s="221" customFormat="1" ht="12.75" customHeight="1" x14ac:dyDescent="0.3">
      <c r="A712" s="104"/>
      <c r="B712" s="104"/>
      <c r="C712" s="222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222"/>
      <c r="AB712" s="222"/>
      <c r="AC712" s="427"/>
      <c r="AD712" s="225"/>
      <c r="AE712" s="222"/>
      <c r="AF712" s="222"/>
      <c r="AG712" s="222"/>
      <c r="AH712" s="222"/>
      <c r="AI712" s="222"/>
      <c r="AJ712" s="222"/>
      <c r="AK712" s="222"/>
      <c r="AL712" s="222"/>
      <c r="AM712" s="222"/>
      <c r="AN712" s="222"/>
      <c r="AO712" s="222"/>
      <c r="AP712" s="222"/>
      <c r="AQ712" s="222"/>
      <c r="AR712" s="222"/>
      <c r="AS712" s="222"/>
      <c r="AT712" s="222"/>
      <c r="AU712" s="222"/>
      <c r="AV712" s="222"/>
      <c r="AW712" s="222"/>
      <c r="AX712" s="222"/>
      <c r="AY712" s="222"/>
      <c r="AZ712" s="222"/>
    </row>
    <row r="713" spans="1:52" s="221" customFormat="1" ht="12.75" customHeight="1" x14ac:dyDescent="0.3">
      <c r="A713" s="104"/>
      <c r="B713" s="104"/>
      <c r="C713" s="222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222"/>
      <c r="AB713" s="222"/>
      <c r="AC713" s="427"/>
      <c r="AD713" s="225"/>
      <c r="AE713" s="222"/>
      <c r="AF713" s="222"/>
      <c r="AG713" s="222"/>
      <c r="AH713" s="222"/>
      <c r="AI713" s="222"/>
      <c r="AJ713" s="222"/>
      <c r="AK713" s="222"/>
      <c r="AL713" s="222"/>
      <c r="AM713" s="222"/>
      <c r="AN713" s="222"/>
      <c r="AO713" s="222"/>
      <c r="AP713" s="222"/>
      <c r="AQ713" s="222"/>
      <c r="AR713" s="222"/>
      <c r="AS713" s="222"/>
      <c r="AT713" s="222"/>
      <c r="AU713" s="222"/>
      <c r="AV713" s="222"/>
      <c r="AW713" s="222"/>
      <c r="AX713" s="222"/>
      <c r="AY713" s="222"/>
      <c r="AZ713" s="222"/>
    </row>
    <row r="714" spans="1:52" s="221" customFormat="1" ht="12.75" customHeight="1" x14ac:dyDescent="0.3">
      <c r="A714" s="104"/>
      <c r="B714" s="104"/>
      <c r="C714" s="222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222"/>
      <c r="AB714" s="222"/>
      <c r="AC714" s="427"/>
      <c r="AD714" s="225"/>
      <c r="AE714" s="222"/>
      <c r="AF714" s="222"/>
      <c r="AG714" s="222"/>
      <c r="AH714" s="222"/>
      <c r="AI714" s="222"/>
      <c r="AJ714" s="222"/>
      <c r="AK714" s="222"/>
      <c r="AL714" s="222"/>
      <c r="AM714" s="222"/>
      <c r="AN714" s="222"/>
      <c r="AO714" s="222"/>
      <c r="AP714" s="222"/>
      <c r="AQ714" s="222"/>
      <c r="AR714" s="222"/>
      <c r="AS714" s="222"/>
      <c r="AT714" s="222"/>
      <c r="AU714" s="222"/>
      <c r="AV714" s="222"/>
      <c r="AW714" s="222"/>
      <c r="AX714" s="222"/>
      <c r="AY714" s="222"/>
      <c r="AZ714" s="222"/>
    </row>
    <row r="715" spans="1:52" s="221" customFormat="1" ht="12.75" customHeight="1" x14ac:dyDescent="0.3">
      <c r="A715" s="104"/>
      <c r="B715" s="104"/>
      <c r="C715" s="222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222"/>
      <c r="AB715" s="222"/>
      <c r="AC715" s="427"/>
      <c r="AD715" s="225"/>
      <c r="AE715" s="222"/>
      <c r="AF715" s="222"/>
      <c r="AG715" s="222"/>
      <c r="AH715" s="222"/>
      <c r="AI715" s="222"/>
      <c r="AJ715" s="222"/>
      <c r="AK715" s="222"/>
      <c r="AL715" s="222"/>
      <c r="AM715" s="222"/>
      <c r="AN715" s="222"/>
      <c r="AO715" s="222"/>
      <c r="AP715" s="222"/>
      <c r="AQ715" s="222"/>
      <c r="AR715" s="222"/>
      <c r="AS715" s="222"/>
      <c r="AT715" s="222"/>
      <c r="AU715" s="222"/>
      <c r="AV715" s="222"/>
      <c r="AW715" s="222"/>
      <c r="AX715" s="222"/>
      <c r="AY715" s="222"/>
      <c r="AZ715" s="222"/>
    </row>
    <row r="716" spans="1:52" s="221" customFormat="1" ht="12.75" customHeight="1" x14ac:dyDescent="0.3">
      <c r="A716" s="104"/>
      <c r="B716" s="104"/>
      <c r="C716" s="222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222"/>
      <c r="AB716" s="222"/>
      <c r="AC716" s="427"/>
      <c r="AD716" s="225"/>
      <c r="AE716" s="222"/>
      <c r="AF716" s="222"/>
      <c r="AG716" s="222"/>
      <c r="AH716" s="222"/>
      <c r="AI716" s="222"/>
      <c r="AJ716" s="222"/>
      <c r="AK716" s="222"/>
      <c r="AL716" s="222"/>
      <c r="AM716" s="222"/>
      <c r="AN716" s="222"/>
      <c r="AO716" s="222"/>
      <c r="AP716" s="222"/>
      <c r="AQ716" s="222"/>
      <c r="AR716" s="222"/>
      <c r="AS716" s="222"/>
      <c r="AT716" s="222"/>
      <c r="AU716" s="222"/>
      <c r="AV716" s="222"/>
      <c r="AW716" s="222"/>
      <c r="AX716" s="222"/>
      <c r="AY716" s="222"/>
      <c r="AZ716" s="222"/>
    </row>
    <row r="717" spans="1:52" s="221" customFormat="1" ht="12.75" customHeight="1" x14ac:dyDescent="0.3">
      <c r="A717" s="104"/>
      <c r="B717" s="104"/>
      <c r="C717" s="222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222"/>
      <c r="AB717" s="222"/>
      <c r="AC717" s="427"/>
      <c r="AD717" s="225"/>
      <c r="AE717" s="222"/>
      <c r="AF717" s="222"/>
      <c r="AG717" s="222"/>
      <c r="AH717" s="222"/>
      <c r="AI717" s="222"/>
      <c r="AJ717" s="222"/>
      <c r="AK717" s="222"/>
      <c r="AL717" s="222"/>
      <c r="AM717" s="222"/>
      <c r="AN717" s="222"/>
      <c r="AO717" s="222"/>
      <c r="AP717" s="222"/>
      <c r="AQ717" s="222"/>
      <c r="AR717" s="222"/>
      <c r="AS717" s="222"/>
      <c r="AT717" s="222"/>
      <c r="AU717" s="222"/>
      <c r="AV717" s="222"/>
      <c r="AW717" s="222"/>
      <c r="AX717" s="222"/>
      <c r="AY717" s="222"/>
      <c r="AZ717" s="222"/>
    </row>
    <row r="718" spans="1:52" s="221" customFormat="1" ht="12.75" customHeight="1" x14ac:dyDescent="0.3">
      <c r="A718" s="104"/>
      <c r="B718" s="104"/>
      <c r="C718" s="222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222"/>
      <c r="AB718" s="222"/>
      <c r="AC718" s="427"/>
      <c r="AD718" s="225"/>
      <c r="AE718" s="222"/>
      <c r="AF718" s="222"/>
      <c r="AG718" s="222"/>
      <c r="AH718" s="222"/>
      <c r="AI718" s="222"/>
      <c r="AJ718" s="222"/>
      <c r="AK718" s="222"/>
      <c r="AL718" s="222"/>
      <c r="AM718" s="222"/>
      <c r="AN718" s="222"/>
      <c r="AO718" s="222"/>
      <c r="AP718" s="222"/>
      <c r="AQ718" s="222"/>
      <c r="AR718" s="222"/>
      <c r="AS718" s="222"/>
      <c r="AT718" s="222"/>
      <c r="AU718" s="222"/>
      <c r="AV718" s="222"/>
      <c r="AW718" s="222"/>
      <c r="AX718" s="222"/>
      <c r="AY718" s="222"/>
      <c r="AZ718" s="222"/>
    </row>
    <row r="719" spans="1:52" s="221" customFormat="1" ht="12.75" customHeight="1" x14ac:dyDescent="0.3">
      <c r="A719" s="104"/>
      <c r="B719" s="104"/>
      <c r="C719" s="222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222"/>
      <c r="AB719" s="222"/>
      <c r="AC719" s="427"/>
      <c r="AD719" s="225"/>
      <c r="AE719" s="222"/>
      <c r="AF719" s="222"/>
      <c r="AG719" s="222"/>
      <c r="AH719" s="222"/>
      <c r="AI719" s="222"/>
      <c r="AJ719" s="222"/>
      <c r="AK719" s="222"/>
      <c r="AL719" s="222"/>
      <c r="AM719" s="222"/>
      <c r="AN719" s="222"/>
      <c r="AO719" s="222"/>
      <c r="AP719" s="222"/>
      <c r="AQ719" s="222"/>
      <c r="AR719" s="222"/>
      <c r="AS719" s="222"/>
      <c r="AT719" s="222"/>
      <c r="AU719" s="222"/>
      <c r="AV719" s="222"/>
      <c r="AW719" s="222"/>
      <c r="AX719" s="222"/>
      <c r="AY719" s="222"/>
      <c r="AZ719" s="222"/>
    </row>
    <row r="720" spans="1:52" s="221" customFormat="1" ht="12.75" customHeight="1" x14ac:dyDescent="0.3">
      <c r="A720" s="104"/>
      <c r="B720" s="104"/>
      <c r="C720" s="222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222"/>
      <c r="AB720" s="222"/>
      <c r="AC720" s="427"/>
      <c r="AD720" s="225"/>
      <c r="AE720" s="222"/>
      <c r="AF720" s="222"/>
      <c r="AG720" s="222"/>
      <c r="AH720" s="222"/>
      <c r="AI720" s="222"/>
      <c r="AJ720" s="222"/>
      <c r="AK720" s="222"/>
      <c r="AL720" s="222"/>
      <c r="AM720" s="222"/>
      <c r="AN720" s="222"/>
      <c r="AO720" s="222"/>
      <c r="AP720" s="222"/>
      <c r="AQ720" s="222"/>
      <c r="AR720" s="222"/>
      <c r="AS720" s="222"/>
      <c r="AT720" s="222"/>
      <c r="AU720" s="222"/>
      <c r="AV720" s="222"/>
      <c r="AW720" s="222"/>
      <c r="AX720" s="222"/>
      <c r="AY720" s="222"/>
      <c r="AZ720" s="222"/>
    </row>
    <row r="721" spans="1:52" s="221" customFormat="1" ht="12.75" customHeight="1" x14ac:dyDescent="0.3">
      <c r="A721" s="104"/>
      <c r="B721" s="104"/>
      <c r="C721" s="222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222"/>
      <c r="AB721" s="222"/>
      <c r="AC721" s="427"/>
      <c r="AD721" s="225"/>
      <c r="AE721" s="222"/>
      <c r="AF721" s="222"/>
      <c r="AG721" s="222"/>
      <c r="AH721" s="222"/>
      <c r="AI721" s="222"/>
      <c r="AJ721" s="222"/>
      <c r="AK721" s="222"/>
      <c r="AL721" s="222"/>
      <c r="AM721" s="222"/>
      <c r="AN721" s="222"/>
      <c r="AO721" s="222"/>
      <c r="AP721" s="222"/>
      <c r="AQ721" s="222"/>
      <c r="AR721" s="222"/>
      <c r="AS721" s="222"/>
      <c r="AT721" s="222"/>
      <c r="AU721" s="222"/>
      <c r="AV721" s="222"/>
      <c r="AW721" s="222"/>
      <c r="AX721" s="222"/>
      <c r="AY721" s="222"/>
      <c r="AZ721" s="222"/>
    </row>
    <row r="722" spans="1:52" s="221" customFormat="1" ht="12.75" customHeight="1" x14ac:dyDescent="0.3">
      <c r="A722" s="104"/>
      <c r="B722" s="104"/>
      <c r="C722" s="222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222"/>
      <c r="AB722" s="222"/>
      <c r="AC722" s="427"/>
      <c r="AD722" s="225"/>
      <c r="AE722" s="222"/>
      <c r="AF722" s="222"/>
      <c r="AG722" s="222"/>
      <c r="AH722" s="222"/>
      <c r="AI722" s="222"/>
      <c r="AJ722" s="222"/>
      <c r="AK722" s="222"/>
      <c r="AL722" s="222"/>
      <c r="AM722" s="222"/>
      <c r="AN722" s="222"/>
      <c r="AO722" s="222"/>
      <c r="AP722" s="222"/>
      <c r="AQ722" s="222"/>
      <c r="AR722" s="222"/>
      <c r="AS722" s="222"/>
      <c r="AT722" s="222"/>
      <c r="AU722" s="222"/>
      <c r="AV722" s="222"/>
      <c r="AW722" s="222"/>
      <c r="AX722" s="222"/>
      <c r="AY722" s="222"/>
      <c r="AZ722" s="222"/>
    </row>
    <row r="723" spans="1:52" s="221" customFormat="1" ht="12.75" customHeight="1" x14ac:dyDescent="0.3">
      <c r="A723" s="104"/>
      <c r="B723" s="104"/>
      <c r="C723" s="222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222"/>
      <c r="AB723" s="222"/>
      <c r="AC723" s="427"/>
      <c r="AD723" s="225"/>
      <c r="AE723" s="222"/>
      <c r="AF723" s="222"/>
      <c r="AG723" s="222"/>
      <c r="AH723" s="222"/>
      <c r="AI723" s="222"/>
      <c r="AJ723" s="222"/>
      <c r="AK723" s="222"/>
      <c r="AL723" s="222"/>
      <c r="AM723" s="222"/>
      <c r="AN723" s="222"/>
      <c r="AO723" s="222"/>
      <c r="AP723" s="222"/>
      <c r="AQ723" s="222"/>
      <c r="AR723" s="222"/>
      <c r="AS723" s="222"/>
      <c r="AT723" s="222"/>
      <c r="AU723" s="222"/>
      <c r="AV723" s="222"/>
      <c r="AW723" s="222"/>
      <c r="AX723" s="222"/>
      <c r="AY723" s="222"/>
      <c r="AZ723" s="222"/>
    </row>
    <row r="724" spans="1:52" s="221" customFormat="1" ht="12.75" customHeight="1" x14ac:dyDescent="0.3">
      <c r="A724" s="104"/>
      <c r="B724" s="104"/>
      <c r="C724" s="222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222"/>
      <c r="AB724" s="222"/>
      <c r="AC724" s="427"/>
      <c r="AD724" s="225"/>
      <c r="AE724" s="222"/>
      <c r="AF724" s="222"/>
      <c r="AG724" s="222"/>
      <c r="AH724" s="222"/>
      <c r="AI724" s="222"/>
      <c r="AJ724" s="222"/>
      <c r="AK724" s="222"/>
      <c r="AL724" s="222"/>
      <c r="AM724" s="222"/>
      <c r="AN724" s="222"/>
      <c r="AO724" s="222"/>
      <c r="AP724" s="222"/>
      <c r="AQ724" s="222"/>
      <c r="AR724" s="222"/>
      <c r="AS724" s="222"/>
      <c r="AT724" s="222"/>
      <c r="AU724" s="222"/>
      <c r="AV724" s="222"/>
      <c r="AW724" s="222"/>
      <c r="AX724" s="222"/>
      <c r="AY724" s="222"/>
      <c r="AZ724" s="222"/>
    </row>
    <row r="725" spans="1:52" s="221" customFormat="1" ht="12.75" customHeight="1" x14ac:dyDescent="0.3">
      <c r="A725" s="104"/>
      <c r="B725" s="104"/>
      <c r="C725" s="222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222"/>
      <c r="AB725" s="222"/>
      <c r="AC725" s="427"/>
      <c r="AD725" s="225"/>
      <c r="AE725" s="222"/>
      <c r="AF725" s="222"/>
      <c r="AG725" s="222"/>
      <c r="AH725" s="222"/>
      <c r="AI725" s="222"/>
      <c r="AJ725" s="222"/>
      <c r="AK725" s="222"/>
      <c r="AL725" s="222"/>
      <c r="AM725" s="222"/>
      <c r="AN725" s="222"/>
      <c r="AO725" s="222"/>
      <c r="AP725" s="222"/>
      <c r="AQ725" s="222"/>
      <c r="AR725" s="222"/>
      <c r="AS725" s="222"/>
      <c r="AT725" s="222"/>
      <c r="AU725" s="222"/>
      <c r="AV725" s="222"/>
      <c r="AW725" s="222"/>
      <c r="AX725" s="222"/>
      <c r="AY725" s="222"/>
      <c r="AZ725" s="222"/>
    </row>
    <row r="726" spans="1:52" s="221" customFormat="1" ht="12.75" customHeight="1" x14ac:dyDescent="0.3">
      <c r="A726" s="104"/>
      <c r="B726" s="104"/>
      <c r="C726" s="222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222"/>
      <c r="AB726" s="222"/>
      <c r="AC726" s="427"/>
      <c r="AD726" s="225"/>
      <c r="AE726" s="222"/>
      <c r="AF726" s="222"/>
      <c r="AG726" s="222"/>
      <c r="AH726" s="222"/>
      <c r="AI726" s="222"/>
      <c r="AJ726" s="222"/>
      <c r="AK726" s="222"/>
      <c r="AL726" s="222"/>
      <c r="AM726" s="222"/>
      <c r="AN726" s="222"/>
      <c r="AO726" s="222"/>
      <c r="AP726" s="222"/>
      <c r="AQ726" s="222"/>
      <c r="AR726" s="222"/>
      <c r="AS726" s="222"/>
      <c r="AT726" s="222"/>
      <c r="AU726" s="222"/>
      <c r="AV726" s="222"/>
      <c r="AW726" s="222"/>
      <c r="AX726" s="222"/>
      <c r="AY726" s="222"/>
      <c r="AZ726" s="222"/>
    </row>
    <row r="727" spans="1:52" s="221" customFormat="1" ht="12.75" customHeight="1" x14ac:dyDescent="0.3">
      <c r="A727" s="104"/>
      <c r="B727" s="104"/>
      <c r="C727" s="222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222"/>
      <c r="AB727" s="222"/>
      <c r="AC727" s="427"/>
      <c r="AD727" s="225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</row>
    <row r="728" spans="1:52" s="221" customFormat="1" ht="12.75" customHeight="1" x14ac:dyDescent="0.3">
      <c r="A728" s="104"/>
      <c r="B728" s="104"/>
      <c r="C728" s="222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222"/>
      <c r="AB728" s="222"/>
      <c r="AC728" s="427"/>
      <c r="AD728" s="225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222"/>
      <c r="AR728" s="222"/>
      <c r="AS728" s="222"/>
      <c r="AT728" s="222"/>
      <c r="AU728" s="222"/>
      <c r="AV728" s="222"/>
      <c r="AW728" s="222"/>
      <c r="AX728" s="222"/>
      <c r="AY728" s="222"/>
      <c r="AZ728" s="222"/>
    </row>
    <row r="729" spans="1:52" s="221" customFormat="1" ht="12.75" customHeight="1" x14ac:dyDescent="0.3">
      <c r="A729" s="104"/>
      <c r="B729" s="104"/>
      <c r="C729" s="222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222"/>
      <c r="AB729" s="222"/>
      <c r="AC729" s="427"/>
      <c r="AD729" s="225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222"/>
      <c r="AR729" s="222"/>
      <c r="AS729" s="222"/>
      <c r="AT729" s="222"/>
      <c r="AU729" s="222"/>
      <c r="AV729" s="222"/>
      <c r="AW729" s="222"/>
      <c r="AX729" s="222"/>
      <c r="AY729" s="222"/>
      <c r="AZ729" s="222"/>
    </row>
    <row r="730" spans="1:52" s="221" customFormat="1" ht="12.75" customHeight="1" x14ac:dyDescent="0.3">
      <c r="A730" s="104"/>
      <c r="B730" s="104"/>
      <c r="C730" s="222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222"/>
      <c r="AB730" s="222"/>
      <c r="AC730" s="427"/>
      <c r="AD730" s="225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2"/>
    </row>
    <row r="731" spans="1:52" s="221" customFormat="1" ht="12.75" customHeight="1" x14ac:dyDescent="0.3">
      <c r="A731" s="104"/>
      <c r="B731" s="104"/>
      <c r="C731" s="222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222"/>
      <c r="AB731" s="222"/>
      <c r="AC731" s="427"/>
      <c r="AD731" s="225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222"/>
      <c r="AR731" s="222"/>
      <c r="AS731" s="222"/>
      <c r="AT731" s="222"/>
      <c r="AU731" s="222"/>
      <c r="AV731" s="222"/>
      <c r="AW731" s="222"/>
      <c r="AX731" s="222"/>
      <c r="AY731" s="222"/>
      <c r="AZ731" s="222"/>
    </row>
    <row r="732" spans="1:52" s="221" customFormat="1" ht="12.75" customHeight="1" x14ac:dyDescent="0.3">
      <c r="A732" s="104"/>
      <c r="B732" s="104"/>
      <c r="C732" s="222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222"/>
      <c r="AB732" s="222"/>
      <c r="AC732" s="427"/>
      <c r="AD732" s="225"/>
      <c r="AE732" s="222"/>
      <c r="AF732" s="222"/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222"/>
      <c r="AR732" s="222"/>
      <c r="AS732" s="222"/>
      <c r="AT732" s="222"/>
      <c r="AU732" s="222"/>
      <c r="AV732" s="222"/>
      <c r="AW732" s="222"/>
      <c r="AX732" s="222"/>
      <c r="AY732" s="222"/>
      <c r="AZ732" s="222"/>
    </row>
    <row r="733" spans="1:52" s="221" customFormat="1" ht="12.75" customHeight="1" x14ac:dyDescent="0.3">
      <c r="A733" s="104"/>
      <c r="B733" s="104"/>
      <c r="C733" s="222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222"/>
      <c r="AB733" s="222"/>
      <c r="AC733" s="427"/>
      <c r="AD733" s="225"/>
      <c r="AE733" s="222"/>
      <c r="AF733" s="222"/>
      <c r="AG733" s="222"/>
      <c r="AH733" s="222"/>
      <c r="AI733" s="222"/>
      <c r="AJ733" s="222"/>
      <c r="AK733" s="222"/>
      <c r="AL733" s="222"/>
      <c r="AM733" s="222"/>
      <c r="AN733" s="222"/>
      <c r="AO733" s="222"/>
      <c r="AP733" s="222"/>
      <c r="AQ733" s="222"/>
      <c r="AR733" s="222"/>
      <c r="AS733" s="222"/>
      <c r="AT733" s="222"/>
      <c r="AU733" s="222"/>
      <c r="AV733" s="222"/>
      <c r="AW733" s="222"/>
      <c r="AX733" s="222"/>
      <c r="AY733" s="222"/>
      <c r="AZ733" s="222"/>
    </row>
    <row r="734" spans="1:52" s="221" customFormat="1" ht="12.75" customHeight="1" x14ac:dyDescent="0.3">
      <c r="A734" s="104"/>
      <c r="B734" s="104"/>
      <c r="C734" s="222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222"/>
      <c r="AB734" s="222"/>
      <c r="AC734" s="427"/>
      <c r="AD734" s="225"/>
      <c r="AE734" s="222"/>
      <c r="AF734" s="222"/>
      <c r="AG734" s="222"/>
      <c r="AH734" s="222"/>
      <c r="AI734" s="222"/>
      <c r="AJ734" s="222"/>
      <c r="AK734" s="222"/>
      <c r="AL734" s="222"/>
      <c r="AM734" s="222"/>
      <c r="AN734" s="222"/>
      <c r="AO734" s="222"/>
      <c r="AP734" s="222"/>
      <c r="AQ734" s="222"/>
      <c r="AR734" s="222"/>
      <c r="AS734" s="222"/>
      <c r="AT734" s="222"/>
      <c r="AU734" s="222"/>
      <c r="AV734" s="222"/>
      <c r="AW734" s="222"/>
      <c r="AX734" s="222"/>
      <c r="AY734" s="222"/>
      <c r="AZ734" s="222"/>
    </row>
    <row r="735" spans="1:52" s="221" customFormat="1" ht="12.75" customHeight="1" x14ac:dyDescent="0.3">
      <c r="A735" s="104"/>
      <c r="B735" s="104"/>
      <c r="C735" s="222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222"/>
      <c r="AB735" s="222"/>
      <c r="AC735" s="427"/>
      <c r="AD735" s="225"/>
      <c r="AE735" s="222"/>
      <c r="AF735" s="222"/>
      <c r="AG735" s="222"/>
      <c r="AH735" s="222"/>
      <c r="AI735" s="222"/>
      <c r="AJ735" s="222"/>
      <c r="AK735" s="222"/>
      <c r="AL735" s="222"/>
      <c r="AM735" s="222"/>
      <c r="AN735" s="222"/>
      <c r="AO735" s="222"/>
      <c r="AP735" s="222"/>
      <c r="AQ735" s="222"/>
      <c r="AR735" s="222"/>
      <c r="AS735" s="222"/>
      <c r="AT735" s="222"/>
      <c r="AU735" s="222"/>
      <c r="AV735" s="222"/>
      <c r="AW735" s="222"/>
      <c r="AX735" s="222"/>
      <c r="AY735" s="222"/>
      <c r="AZ735" s="222"/>
    </row>
    <row r="736" spans="1:52" s="221" customFormat="1" ht="12.75" customHeight="1" x14ac:dyDescent="0.3">
      <c r="A736" s="104"/>
      <c r="B736" s="104"/>
      <c r="C736" s="222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222"/>
      <c r="AB736" s="222"/>
      <c r="AC736" s="427"/>
      <c r="AD736" s="225"/>
      <c r="AE736" s="222"/>
      <c r="AF736" s="222"/>
      <c r="AG736" s="222"/>
      <c r="AH736" s="222"/>
      <c r="AI736" s="222"/>
      <c r="AJ736" s="222"/>
      <c r="AK736" s="222"/>
      <c r="AL736" s="222"/>
      <c r="AM736" s="222"/>
      <c r="AN736" s="222"/>
      <c r="AO736" s="222"/>
      <c r="AP736" s="222"/>
      <c r="AQ736" s="222"/>
      <c r="AR736" s="222"/>
      <c r="AS736" s="222"/>
      <c r="AT736" s="222"/>
      <c r="AU736" s="222"/>
      <c r="AV736" s="222"/>
      <c r="AW736" s="222"/>
      <c r="AX736" s="222"/>
      <c r="AY736" s="222"/>
      <c r="AZ736" s="222"/>
    </row>
    <row r="737" spans="1:52" s="221" customFormat="1" ht="12.75" customHeight="1" x14ac:dyDescent="0.3">
      <c r="A737" s="104"/>
      <c r="B737" s="104"/>
      <c r="C737" s="222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222"/>
      <c r="AB737" s="222"/>
      <c r="AC737" s="427"/>
      <c r="AD737" s="225"/>
      <c r="AE737" s="222"/>
      <c r="AF737" s="222"/>
      <c r="AG737" s="222"/>
      <c r="AH737" s="222"/>
      <c r="AI737" s="222"/>
      <c r="AJ737" s="222"/>
      <c r="AK737" s="222"/>
      <c r="AL737" s="222"/>
      <c r="AM737" s="222"/>
      <c r="AN737" s="222"/>
      <c r="AO737" s="222"/>
      <c r="AP737" s="222"/>
      <c r="AQ737" s="222"/>
      <c r="AR737" s="222"/>
      <c r="AS737" s="222"/>
      <c r="AT737" s="222"/>
      <c r="AU737" s="222"/>
      <c r="AV737" s="222"/>
      <c r="AW737" s="222"/>
      <c r="AX737" s="222"/>
      <c r="AY737" s="222"/>
      <c r="AZ737" s="222"/>
    </row>
    <row r="738" spans="1:52" s="221" customFormat="1" ht="12.75" customHeight="1" x14ac:dyDescent="0.3">
      <c r="A738" s="104"/>
      <c r="B738" s="104"/>
      <c r="C738" s="222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222"/>
      <c r="AB738" s="222"/>
      <c r="AC738" s="427"/>
      <c r="AD738" s="225"/>
      <c r="AE738" s="222"/>
      <c r="AF738" s="222"/>
      <c r="AG738" s="222"/>
      <c r="AH738" s="222"/>
      <c r="AI738" s="222"/>
      <c r="AJ738" s="222"/>
      <c r="AK738" s="222"/>
      <c r="AL738" s="222"/>
      <c r="AM738" s="222"/>
      <c r="AN738" s="222"/>
      <c r="AO738" s="222"/>
      <c r="AP738" s="222"/>
      <c r="AQ738" s="222"/>
      <c r="AR738" s="222"/>
      <c r="AS738" s="222"/>
      <c r="AT738" s="222"/>
      <c r="AU738" s="222"/>
      <c r="AV738" s="222"/>
      <c r="AW738" s="222"/>
      <c r="AX738" s="222"/>
      <c r="AY738" s="222"/>
      <c r="AZ738" s="222"/>
    </row>
    <row r="739" spans="1:52" s="221" customFormat="1" ht="12.75" customHeight="1" x14ac:dyDescent="0.3">
      <c r="A739" s="104"/>
      <c r="B739" s="104"/>
      <c r="C739" s="222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222"/>
      <c r="AB739" s="222"/>
      <c r="AC739" s="427"/>
      <c r="AD739" s="225"/>
      <c r="AE739" s="222"/>
      <c r="AF739" s="222"/>
      <c r="AG739" s="222"/>
      <c r="AH739" s="222"/>
      <c r="AI739" s="222"/>
      <c r="AJ739" s="222"/>
      <c r="AK739" s="222"/>
      <c r="AL739" s="222"/>
      <c r="AM739" s="222"/>
      <c r="AN739" s="222"/>
      <c r="AO739" s="222"/>
      <c r="AP739" s="222"/>
      <c r="AQ739" s="222"/>
      <c r="AR739" s="222"/>
      <c r="AS739" s="222"/>
      <c r="AT739" s="222"/>
      <c r="AU739" s="222"/>
      <c r="AV739" s="222"/>
      <c r="AW739" s="222"/>
      <c r="AX739" s="222"/>
      <c r="AY739" s="222"/>
      <c r="AZ739" s="222"/>
    </row>
    <row r="740" spans="1:52" s="221" customFormat="1" ht="12.75" customHeight="1" x14ac:dyDescent="0.3">
      <c r="A740" s="104"/>
      <c r="B740" s="104"/>
      <c r="C740" s="222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222"/>
      <c r="AB740" s="222"/>
      <c r="AC740" s="427"/>
      <c r="AD740" s="225"/>
      <c r="AE740" s="222"/>
      <c r="AF740" s="222"/>
      <c r="AG740" s="222"/>
      <c r="AH740" s="222"/>
      <c r="AI740" s="222"/>
      <c r="AJ740" s="222"/>
      <c r="AK740" s="222"/>
      <c r="AL740" s="222"/>
      <c r="AM740" s="222"/>
      <c r="AN740" s="222"/>
      <c r="AO740" s="222"/>
      <c r="AP740" s="222"/>
      <c r="AQ740" s="222"/>
      <c r="AR740" s="222"/>
      <c r="AS740" s="222"/>
      <c r="AT740" s="222"/>
      <c r="AU740" s="222"/>
      <c r="AV740" s="222"/>
      <c r="AW740" s="222"/>
      <c r="AX740" s="222"/>
      <c r="AY740" s="222"/>
      <c r="AZ740" s="222"/>
    </row>
    <row r="741" spans="1:52" s="221" customFormat="1" ht="12.75" customHeight="1" x14ac:dyDescent="0.3">
      <c r="A741" s="104"/>
      <c r="B741" s="104"/>
      <c r="C741" s="222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222"/>
      <c r="AB741" s="222"/>
      <c r="AC741" s="427"/>
      <c r="AD741" s="225"/>
      <c r="AE741" s="222"/>
      <c r="AF741" s="222"/>
      <c r="AG741" s="222"/>
      <c r="AH741" s="222"/>
      <c r="AI741" s="222"/>
      <c r="AJ741" s="222"/>
      <c r="AK741" s="222"/>
      <c r="AL741" s="222"/>
      <c r="AM741" s="222"/>
      <c r="AN741" s="222"/>
      <c r="AO741" s="222"/>
      <c r="AP741" s="222"/>
      <c r="AQ741" s="222"/>
      <c r="AR741" s="222"/>
      <c r="AS741" s="222"/>
      <c r="AT741" s="222"/>
      <c r="AU741" s="222"/>
      <c r="AV741" s="222"/>
      <c r="AW741" s="222"/>
      <c r="AX741" s="222"/>
      <c r="AY741" s="222"/>
      <c r="AZ741" s="222"/>
    </row>
    <row r="742" spans="1:52" s="221" customFormat="1" ht="12.75" customHeight="1" x14ac:dyDescent="0.3">
      <c r="A742" s="104"/>
      <c r="B742" s="104"/>
      <c r="C742" s="222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222"/>
      <c r="AB742" s="222"/>
      <c r="AC742" s="427"/>
      <c r="AD742" s="225"/>
      <c r="AE742" s="222"/>
      <c r="AF742" s="222"/>
      <c r="AG742" s="222"/>
      <c r="AH742" s="222"/>
      <c r="AI742" s="222"/>
      <c r="AJ742" s="222"/>
      <c r="AK742" s="222"/>
      <c r="AL742" s="222"/>
      <c r="AM742" s="222"/>
      <c r="AN742" s="222"/>
      <c r="AO742" s="222"/>
      <c r="AP742" s="222"/>
      <c r="AQ742" s="222"/>
      <c r="AR742" s="222"/>
      <c r="AS742" s="222"/>
      <c r="AT742" s="222"/>
      <c r="AU742" s="222"/>
      <c r="AV742" s="222"/>
      <c r="AW742" s="222"/>
      <c r="AX742" s="222"/>
      <c r="AY742" s="222"/>
      <c r="AZ742" s="222"/>
    </row>
    <row r="743" spans="1:52" s="221" customFormat="1" ht="12.75" customHeight="1" x14ac:dyDescent="0.3">
      <c r="A743" s="104"/>
      <c r="B743" s="104"/>
      <c r="C743" s="222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222"/>
      <c r="AB743" s="222"/>
      <c r="AC743" s="427"/>
      <c r="AD743" s="225"/>
      <c r="AE743" s="222"/>
      <c r="AF743" s="222"/>
      <c r="AG743" s="222"/>
      <c r="AH743" s="222"/>
      <c r="AI743" s="222"/>
      <c r="AJ743" s="222"/>
      <c r="AK743" s="222"/>
      <c r="AL743" s="222"/>
      <c r="AM743" s="222"/>
      <c r="AN743" s="222"/>
      <c r="AO743" s="222"/>
      <c r="AP743" s="222"/>
      <c r="AQ743" s="222"/>
      <c r="AR743" s="222"/>
      <c r="AS743" s="222"/>
      <c r="AT743" s="222"/>
      <c r="AU743" s="222"/>
      <c r="AV743" s="222"/>
      <c r="AW743" s="222"/>
      <c r="AX743" s="222"/>
      <c r="AY743" s="222"/>
      <c r="AZ743" s="222"/>
    </row>
    <row r="744" spans="1:52" s="221" customFormat="1" ht="12.75" customHeight="1" x14ac:dyDescent="0.3">
      <c r="A744" s="104"/>
      <c r="B744" s="104"/>
      <c r="C744" s="222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222"/>
      <c r="AB744" s="222"/>
      <c r="AC744" s="427"/>
      <c r="AD744" s="225"/>
      <c r="AE744" s="222"/>
      <c r="AF744" s="222"/>
      <c r="AG744" s="222"/>
      <c r="AH744" s="222"/>
      <c r="AI744" s="222"/>
      <c r="AJ744" s="222"/>
      <c r="AK744" s="222"/>
      <c r="AL744" s="222"/>
      <c r="AM744" s="222"/>
      <c r="AN744" s="222"/>
      <c r="AO744" s="222"/>
      <c r="AP744" s="222"/>
      <c r="AQ744" s="222"/>
      <c r="AR744" s="222"/>
      <c r="AS744" s="222"/>
      <c r="AT744" s="222"/>
      <c r="AU744" s="222"/>
      <c r="AV744" s="222"/>
      <c r="AW744" s="222"/>
      <c r="AX744" s="222"/>
      <c r="AY744" s="222"/>
      <c r="AZ744" s="222"/>
    </row>
    <row r="745" spans="1:52" s="221" customFormat="1" ht="12.75" customHeight="1" x14ac:dyDescent="0.3">
      <c r="A745" s="104"/>
      <c r="B745" s="104"/>
      <c r="C745" s="222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222"/>
      <c r="AB745" s="222"/>
      <c r="AC745" s="427"/>
      <c r="AD745" s="225"/>
      <c r="AE745" s="222"/>
      <c r="AF745" s="222"/>
      <c r="AG745" s="222"/>
      <c r="AH745" s="222"/>
      <c r="AI745" s="222"/>
      <c r="AJ745" s="222"/>
      <c r="AK745" s="222"/>
      <c r="AL745" s="222"/>
      <c r="AM745" s="222"/>
      <c r="AN745" s="222"/>
      <c r="AO745" s="222"/>
      <c r="AP745" s="222"/>
      <c r="AQ745" s="222"/>
      <c r="AR745" s="222"/>
      <c r="AS745" s="222"/>
      <c r="AT745" s="222"/>
      <c r="AU745" s="222"/>
      <c r="AV745" s="222"/>
      <c r="AW745" s="222"/>
      <c r="AX745" s="222"/>
      <c r="AY745" s="222"/>
      <c r="AZ745" s="222"/>
    </row>
    <row r="746" spans="1:52" s="221" customFormat="1" ht="12.75" customHeight="1" x14ac:dyDescent="0.3">
      <c r="A746" s="104"/>
      <c r="B746" s="104"/>
      <c r="C746" s="222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222"/>
      <c r="AB746" s="222"/>
      <c r="AC746" s="427"/>
      <c r="AD746" s="225"/>
      <c r="AE746" s="222"/>
      <c r="AF746" s="222"/>
      <c r="AG746" s="222"/>
      <c r="AH746" s="222"/>
      <c r="AI746" s="222"/>
      <c r="AJ746" s="222"/>
      <c r="AK746" s="222"/>
      <c r="AL746" s="222"/>
      <c r="AM746" s="222"/>
      <c r="AN746" s="222"/>
      <c r="AO746" s="222"/>
      <c r="AP746" s="222"/>
      <c r="AQ746" s="222"/>
      <c r="AR746" s="222"/>
      <c r="AS746" s="222"/>
      <c r="AT746" s="222"/>
      <c r="AU746" s="222"/>
      <c r="AV746" s="222"/>
      <c r="AW746" s="222"/>
      <c r="AX746" s="222"/>
      <c r="AY746" s="222"/>
      <c r="AZ746" s="222"/>
    </row>
    <row r="747" spans="1:52" s="221" customFormat="1" ht="12.75" customHeight="1" x14ac:dyDescent="0.3">
      <c r="A747" s="104"/>
      <c r="B747" s="104"/>
      <c r="C747" s="222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222"/>
      <c r="AB747" s="222"/>
      <c r="AC747" s="427"/>
      <c r="AD747" s="225"/>
      <c r="AE747" s="222"/>
      <c r="AF747" s="222"/>
      <c r="AG747" s="222"/>
      <c r="AH747" s="222"/>
      <c r="AI747" s="222"/>
      <c r="AJ747" s="222"/>
      <c r="AK747" s="222"/>
      <c r="AL747" s="222"/>
      <c r="AM747" s="222"/>
      <c r="AN747" s="222"/>
      <c r="AO747" s="222"/>
      <c r="AP747" s="222"/>
      <c r="AQ747" s="222"/>
      <c r="AR747" s="222"/>
      <c r="AS747" s="222"/>
      <c r="AT747" s="222"/>
      <c r="AU747" s="222"/>
      <c r="AV747" s="222"/>
      <c r="AW747" s="222"/>
      <c r="AX747" s="222"/>
      <c r="AY747" s="222"/>
      <c r="AZ747" s="222"/>
    </row>
    <row r="748" spans="1:52" s="221" customFormat="1" ht="12.75" customHeight="1" x14ac:dyDescent="0.3">
      <c r="A748" s="104"/>
      <c r="B748" s="104"/>
      <c r="C748" s="222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222"/>
      <c r="AB748" s="222"/>
      <c r="AC748" s="427"/>
      <c r="AD748" s="225"/>
      <c r="AE748" s="222"/>
      <c r="AF748" s="222"/>
      <c r="AG748" s="222"/>
      <c r="AH748" s="222"/>
      <c r="AI748" s="222"/>
      <c r="AJ748" s="222"/>
      <c r="AK748" s="222"/>
      <c r="AL748" s="222"/>
      <c r="AM748" s="222"/>
      <c r="AN748" s="222"/>
      <c r="AO748" s="222"/>
      <c r="AP748" s="222"/>
      <c r="AQ748" s="222"/>
      <c r="AR748" s="222"/>
      <c r="AS748" s="222"/>
      <c r="AT748" s="222"/>
      <c r="AU748" s="222"/>
      <c r="AV748" s="222"/>
      <c r="AW748" s="222"/>
      <c r="AX748" s="222"/>
      <c r="AY748" s="222"/>
      <c r="AZ748" s="222"/>
    </row>
    <row r="749" spans="1:52" s="221" customFormat="1" ht="12.75" customHeight="1" x14ac:dyDescent="0.3">
      <c r="A749" s="104"/>
      <c r="B749" s="104"/>
      <c r="C749" s="222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222"/>
      <c r="AB749" s="222"/>
      <c r="AC749" s="427"/>
      <c r="AD749" s="225"/>
      <c r="AE749" s="222"/>
      <c r="AF749" s="222"/>
      <c r="AG749" s="222"/>
      <c r="AH749" s="222"/>
      <c r="AI749" s="222"/>
      <c r="AJ749" s="222"/>
      <c r="AK749" s="222"/>
      <c r="AL749" s="222"/>
      <c r="AM749" s="222"/>
      <c r="AN749" s="222"/>
      <c r="AO749" s="222"/>
      <c r="AP749" s="222"/>
      <c r="AQ749" s="222"/>
      <c r="AR749" s="222"/>
      <c r="AS749" s="222"/>
      <c r="AT749" s="222"/>
      <c r="AU749" s="222"/>
      <c r="AV749" s="222"/>
      <c r="AW749" s="222"/>
      <c r="AX749" s="222"/>
      <c r="AY749" s="222"/>
      <c r="AZ749" s="222"/>
    </row>
    <row r="750" spans="1:52" s="221" customFormat="1" ht="12.75" customHeight="1" x14ac:dyDescent="0.3">
      <c r="A750" s="104"/>
      <c r="B750" s="104"/>
      <c r="C750" s="222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222"/>
      <c r="AB750" s="222"/>
      <c r="AC750" s="427"/>
      <c r="AD750" s="225"/>
      <c r="AE750" s="222"/>
      <c r="AF750" s="222"/>
      <c r="AG750" s="222"/>
      <c r="AH750" s="222"/>
      <c r="AI750" s="222"/>
      <c r="AJ750" s="222"/>
      <c r="AK750" s="222"/>
      <c r="AL750" s="222"/>
      <c r="AM750" s="222"/>
      <c r="AN750" s="222"/>
      <c r="AO750" s="222"/>
      <c r="AP750" s="222"/>
      <c r="AQ750" s="222"/>
      <c r="AR750" s="222"/>
      <c r="AS750" s="222"/>
      <c r="AT750" s="222"/>
      <c r="AU750" s="222"/>
      <c r="AV750" s="222"/>
      <c r="AW750" s="222"/>
      <c r="AX750" s="222"/>
      <c r="AY750" s="222"/>
      <c r="AZ750" s="222"/>
    </row>
    <row r="751" spans="1:52" s="221" customFormat="1" ht="12.75" customHeight="1" x14ac:dyDescent="0.3">
      <c r="A751" s="104"/>
      <c r="B751" s="104"/>
      <c r="C751" s="222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222"/>
      <c r="AB751" s="222"/>
      <c r="AC751" s="427"/>
      <c r="AD751" s="225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</row>
    <row r="752" spans="1:52" s="221" customFormat="1" ht="12.75" customHeight="1" x14ac:dyDescent="0.3">
      <c r="A752" s="104"/>
      <c r="B752" s="104"/>
      <c r="C752" s="222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222"/>
      <c r="AB752" s="222"/>
      <c r="AC752" s="427"/>
      <c r="AD752" s="225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</row>
    <row r="753" spans="1:52" s="221" customFormat="1" ht="12.75" customHeight="1" x14ac:dyDescent="0.3">
      <c r="A753" s="104"/>
      <c r="B753" s="104"/>
      <c r="C753" s="222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222"/>
      <c r="AB753" s="222"/>
      <c r="AC753" s="427"/>
      <c r="AD753" s="225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</row>
    <row r="754" spans="1:52" s="221" customFormat="1" ht="12.75" customHeight="1" x14ac:dyDescent="0.3">
      <c r="A754" s="104"/>
      <c r="B754" s="104"/>
      <c r="C754" s="222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222"/>
      <c r="AB754" s="222"/>
      <c r="AC754" s="427"/>
      <c r="AD754" s="225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</row>
    <row r="755" spans="1:52" s="221" customFormat="1" ht="12.75" customHeight="1" x14ac:dyDescent="0.3">
      <c r="A755" s="104"/>
      <c r="B755" s="104"/>
      <c r="C755" s="222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222"/>
      <c r="AB755" s="222"/>
      <c r="AC755" s="427"/>
      <c r="AD755" s="225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</row>
    <row r="756" spans="1:52" s="221" customFormat="1" ht="12.75" customHeight="1" x14ac:dyDescent="0.3">
      <c r="A756" s="104"/>
      <c r="B756" s="104"/>
      <c r="C756" s="222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222"/>
      <c r="AB756" s="222"/>
      <c r="AC756" s="427"/>
      <c r="AD756" s="225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</row>
    <row r="757" spans="1:52" s="221" customFormat="1" ht="12.75" customHeight="1" x14ac:dyDescent="0.3">
      <c r="A757" s="104"/>
      <c r="B757" s="104"/>
      <c r="C757" s="222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222"/>
      <c r="AB757" s="222"/>
      <c r="AC757" s="427"/>
      <c r="AD757" s="225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</row>
    <row r="758" spans="1:52" s="221" customFormat="1" ht="12.75" customHeight="1" x14ac:dyDescent="0.3">
      <c r="A758" s="104"/>
      <c r="B758" s="104"/>
      <c r="C758" s="222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222"/>
      <c r="AB758" s="222"/>
      <c r="AC758" s="427"/>
      <c r="AD758" s="225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</row>
    <row r="759" spans="1:52" s="221" customFormat="1" ht="12.75" customHeight="1" x14ac:dyDescent="0.3">
      <c r="A759" s="104"/>
      <c r="B759" s="104"/>
      <c r="C759" s="222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222"/>
      <c r="AB759" s="222"/>
      <c r="AC759" s="427"/>
      <c r="AD759" s="225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</row>
    <row r="760" spans="1:52" s="221" customFormat="1" ht="12.75" customHeight="1" x14ac:dyDescent="0.3">
      <c r="A760" s="104"/>
      <c r="B760" s="104"/>
      <c r="C760" s="222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222"/>
      <c r="AB760" s="222"/>
      <c r="AC760" s="427"/>
      <c r="AD760" s="225"/>
      <c r="AE760" s="222"/>
      <c r="AF760" s="222"/>
      <c r="AG760" s="222"/>
      <c r="AH760" s="222"/>
      <c r="AI760" s="222"/>
      <c r="AJ760" s="222"/>
      <c r="AK760" s="222"/>
      <c r="AL760" s="222"/>
      <c r="AM760" s="222"/>
      <c r="AN760" s="222"/>
      <c r="AO760" s="222"/>
      <c r="AP760" s="222"/>
      <c r="AQ760" s="222"/>
      <c r="AR760" s="222"/>
      <c r="AS760" s="222"/>
      <c r="AT760" s="222"/>
      <c r="AU760" s="222"/>
      <c r="AV760" s="222"/>
      <c r="AW760" s="222"/>
      <c r="AX760" s="222"/>
      <c r="AY760" s="222"/>
      <c r="AZ760" s="222"/>
    </row>
    <row r="761" spans="1:52" s="221" customFormat="1" ht="12.75" customHeight="1" x14ac:dyDescent="0.3">
      <c r="A761" s="104"/>
      <c r="B761" s="104"/>
      <c r="C761" s="222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222"/>
      <c r="AB761" s="222"/>
      <c r="AC761" s="427"/>
      <c r="AD761" s="225"/>
      <c r="AE761" s="222"/>
      <c r="AF761" s="222"/>
      <c r="AG761" s="222"/>
      <c r="AH761" s="222"/>
      <c r="AI761" s="222"/>
      <c r="AJ761" s="222"/>
      <c r="AK761" s="222"/>
      <c r="AL761" s="222"/>
      <c r="AM761" s="222"/>
      <c r="AN761" s="222"/>
      <c r="AO761" s="222"/>
      <c r="AP761" s="222"/>
      <c r="AQ761" s="222"/>
      <c r="AR761" s="222"/>
      <c r="AS761" s="222"/>
      <c r="AT761" s="222"/>
      <c r="AU761" s="222"/>
      <c r="AV761" s="222"/>
      <c r="AW761" s="222"/>
      <c r="AX761" s="222"/>
      <c r="AY761" s="222"/>
      <c r="AZ761" s="222"/>
    </row>
    <row r="762" spans="1:52" s="221" customFormat="1" ht="12.75" customHeight="1" x14ac:dyDescent="0.3">
      <c r="A762" s="104"/>
      <c r="B762" s="104"/>
      <c r="C762" s="222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222"/>
      <c r="AB762" s="222"/>
      <c r="AC762" s="427"/>
      <c r="AD762" s="225"/>
      <c r="AE762" s="222"/>
      <c r="AF762" s="222"/>
      <c r="AG762" s="222"/>
      <c r="AH762" s="222"/>
      <c r="AI762" s="222"/>
      <c r="AJ762" s="222"/>
      <c r="AK762" s="222"/>
      <c r="AL762" s="222"/>
      <c r="AM762" s="222"/>
      <c r="AN762" s="222"/>
      <c r="AO762" s="222"/>
      <c r="AP762" s="222"/>
      <c r="AQ762" s="222"/>
      <c r="AR762" s="222"/>
      <c r="AS762" s="222"/>
      <c r="AT762" s="222"/>
      <c r="AU762" s="222"/>
      <c r="AV762" s="222"/>
      <c r="AW762" s="222"/>
      <c r="AX762" s="222"/>
      <c r="AY762" s="222"/>
      <c r="AZ762" s="222"/>
    </row>
    <row r="763" spans="1:52" s="221" customFormat="1" ht="12.75" customHeight="1" x14ac:dyDescent="0.3">
      <c r="A763" s="104"/>
      <c r="B763" s="104"/>
      <c r="C763" s="222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222"/>
      <c r="AB763" s="222"/>
      <c r="AC763" s="427"/>
      <c r="AD763" s="225"/>
      <c r="AE763" s="222"/>
      <c r="AF763" s="222"/>
      <c r="AG763" s="222"/>
      <c r="AH763" s="222"/>
      <c r="AI763" s="222"/>
      <c r="AJ763" s="222"/>
      <c r="AK763" s="222"/>
      <c r="AL763" s="222"/>
      <c r="AM763" s="222"/>
      <c r="AN763" s="222"/>
      <c r="AO763" s="222"/>
      <c r="AP763" s="222"/>
      <c r="AQ763" s="222"/>
      <c r="AR763" s="222"/>
      <c r="AS763" s="222"/>
      <c r="AT763" s="222"/>
      <c r="AU763" s="222"/>
      <c r="AV763" s="222"/>
      <c r="AW763" s="222"/>
      <c r="AX763" s="222"/>
      <c r="AY763" s="222"/>
      <c r="AZ763" s="222"/>
    </row>
    <row r="764" spans="1:52" s="221" customFormat="1" ht="12.75" customHeight="1" x14ac:dyDescent="0.3">
      <c r="A764" s="104"/>
      <c r="B764" s="104"/>
      <c r="C764" s="222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222"/>
      <c r="AB764" s="222"/>
      <c r="AC764" s="427"/>
      <c r="AD764" s="225"/>
      <c r="AE764" s="222"/>
      <c r="AF764" s="222"/>
      <c r="AG764" s="222"/>
      <c r="AH764" s="222"/>
      <c r="AI764" s="222"/>
      <c r="AJ764" s="222"/>
      <c r="AK764" s="222"/>
      <c r="AL764" s="222"/>
      <c r="AM764" s="222"/>
      <c r="AN764" s="222"/>
      <c r="AO764" s="222"/>
      <c r="AP764" s="222"/>
      <c r="AQ764" s="222"/>
      <c r="AR764" s="222"/>
      <c r="AS764" s="222"/>
      <c r="AT764" s="222"/>
      <c r="AU764" s="222"/>
      <c r="AV764" s="222"/>
      <c r="AW764" s="222"/>
      <c r="AX764" s="222"/>
      <c r="AY764" s="222"/>
      <c r="AZ764" s="222"/>
    </row>
    <row r="765" spans="1:52" s="221" customFormat="1" ht="12.75" customHeight="1" x14ac:dyDescent="0.3">
      <c r="A765" s="104"/>
      <c r="B765" s="104"/>
      <c r="C765" s="222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222"/>
      <c r="AB765" s="222"/>
      <c r="AC765" s="427"/>
      <c r="AD765" s="225"/>
      <c r="AE765" s="222"/>
      <c r="AF765" s="222"/>
      <c r="AG765" s="222"/>
      <c r="AH765" s="222"/>
      <c r="AI765" s="222"/>
      <c r="AJ765" s="222"/>
      <c r="AK765" s="222"/>
      <c r="AL765" s="222"/>
      <c r="AM765" s="222"/>
      <c r="AN765" s="222"/>
      <c r="AO765" s="222"/>
      <c r="AP765" s="222"/>
      <c r="AQ765" s="222"/>
      <c r="AR765" s="222"/>
      <c r="AS765" s="222"/>
      <c r="AT765" s="222"/>
      <c r="AU765" s="222"/>
      <c r="AV765" s="222"/>
      <c r="AW765" s="222"/>
      <c r="AX765" s="222"/>
      <c r="AY765" s="222"/>
      <c r="AZ765" s="222"/>
    </row>
    <row r="766" spans="1:52" s="221" customFormat="1" ht="12.75" customHeight="1" x14ac:dyDescent="0.3">
      <c r="A766" s="104"/>
      <c r="B766" s="104"/>
      <c r="C766" s="222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222"/>
      <c r="AB766" s="222"/>
      <c r="AC766" s="427"/>
      <c r="AD766" s="225"/>
      <c r="AE766" s="222"/>
      <c r="AF766" s="222"/>
      <c r="AG766" s="222"/>
      <c r="AH766" s="222"/>
      <c r="AI766" s="222"/>
      <c r="AJ766" s="222"/>
      <c r="AK766" s="222"/>
      <c r="AL766" s="222"/>
      <c r="AM766" s="222"/>
      <c r="AN766" s="222"/>
      <c r="AO766" s="222"/>
      <c r="AP766" s="222"/>
      <c r="AQ766" s="222"/>
      <c r="AR766" s="222"/>
      <c r="AS766" s="222"/>
      <c r="AT766" s="222"/>
      <c r="AU766" s="222"/>
      <c r="AV766" s="222"/>
      <c r="AW766" s="222"/>
      <c r="AX766" s="222"/>
      <c r="AY766" s="222"/>
      <c r="AZ766" s="222"/>
    </row>
    <row r="767" spans="1:52" s="221" customFormat="1" ht="12.75" customHeight="1" x14ac:dyDescent="0.3">
      <c r="A767" s="104"/>
      <c r="B767" s="104"/>
      <c r="C767" s="222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222"/>
      <c r="AB767" s="222"/>
      <c r="AC767" s="427"/>
      <c r="AD767" s="225"/>
      <c r="AE767" s="222"/>
      <c r="AF767" s="222"/>
      <c r="AG767" s="222"/>
      <c r="AH767" s="222"/>
      <c r="AI767" s="222"/>
      <c r="AJ767" s="222"/>
      <c r="AK767" s="222"/>
      <c r="AL767" s="222"/>
      <c r="AM767" s="222"/>
      <c r="AN767" s="222"/>
      <c r="AO767" s="222"/>
      <c r="AP767" s="222"/>
      <c r="AQ767" s="222"/>
      <c r="AR767" s="222"/>
      <c r="AS767" s="222"/>
      <c r="AT767" s="222"/>
      <c r="AU767" s="222"/>
      <c r="AV767" s="222"/>
      <c r="AW767" s="222"/>
      <c r="AX767" s="222"/>
      <c r="AY767" s="222"/>
      <c r="AZ767" s="222"/>
    </row>
    <row r="768" spans="1:52" s="221" customFormat="1" ht="12.75" customHeight="1" x14ac:dyDescent="0.3">
      <c r="A768" s="104"/>
      <c r="B768" s="104"/>
      <c r="C768" s="222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222"/>
      <c r="AB768" s="222"/>
      <c r="AC768" s="427"/>
      <c r="AD768" s="225"/>
      <c r="AE768" s="222"/>
      <c r="AF768" s="222"/>
      <c r="AG768" s="222"/>
      <c r="AH768" s="222"/>
      <c r="AI768" s="222"/>
      <c r="AJ768" s="222"/>
      <c r="AK768" s="222"/>
      <c r="AL768" s="222"/>
      <c r="AM768" s="222"/>
      <c r="AN768" s="222"/>
      <c r="AO768" s="222"/>
      <c r="AP768" s="222"/>
      <c r="AQ768" s="222"/>
      <c r="AR768" s="222"/>
      <c r="AS768" s="222"/>
      <c r="AT768" s="222"/>
      <c r="AU768" s="222"/>
      <c r="AV768" s="222"/>
      <c r="AW768" s="222"/>
      <c r="AX768" s="222"/>
      <c r="AY768" s="222"/>
      <c r="AZ768" s="222"/>
    </row>
    <row r="769" spans="1:52" s="221" customFormat="1" ht="12.75" customHeight="1" x14ac:dyDescent="0.3">
      <c r="A769" s="104"/>
      <c r="B769" s="104"/>
      <c r="C769" s="222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222"/>
      <c r="AB769" s="222"/>
      <c r="AC769" s="427"/>
      <c r="AD769" s="225"/>
      <c r="AE769" s="222"/>
      <c r="AF769" s="222"/>
      <c r="AG769" s="222"/>
      <c r="AH769" s="222"/>
      <c r="AI769" s="222"/>
      <c r="AJ769" s="222"/>
      <c r="AK769" s="222"/>
      <c r="AL769" s="222"/>
      <c r="AM769" s="222"/>
      <c r="AN769" s="222"/>
      <c r="AO769" s="222"/>
      <c r="AP769" s="222"/>
      <c r="AQ769" s="222"/>
      <c r="AR769" s="222"/>
      <c r="AS769" s="222"/>
      <c r="AT769" s="222"/>
      <c r="AU769" s="222"/>
      <c r="AV769" s="222"/>
      <c r="AW769" s="222"/>
      <c r="AX769" s="222"/>
      <c r="AY769" s="222"/>
      <c r="AZ769" s="222"/>
    </row>
    <row r="770" spans="1:52" s="221" customFormat="1" ht="12.75" customHeight="1" x14ac:dyDescent="0.3">
      <c r="A770" s="104"/>
      <c r="B770" s="104"/>
      <c r="C770" s="222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222"/>
      <c r="AB770" s="222"/>
      <c r="AC770" s="427"/>
      <c r="AD770" s="225"/>
      <c r="AE770" s="222"/>
      <c r="AF770" s="222"/>
      <c r="AG770" s="222"/>
      <c r="AH770" s="222"/>
      <c r="AI770" s="222"/>
      <c r="AJ770" s="222"/>
      <c r="AK770" s="222"/>
      <c r="AL770" s="222"/>
      <c r="AM770" s="222"/>
      <c r="AN770" s="222"/>
      <c r="AO770" s="222"/>
      <c r="AP770" s="222"/>
      <c r="AQ770" s="222"/>
      <c r="AR770" s="222"/>
      <c r="AS770" s="222"/>
      <c r="AT770" s="222"/>
      <c r="AU770" s="222"/>
      <c r="AV770" s="222"/>
      <c r="AW770" s="222"/>
      <c r="AX770" s="222"/>
      <c r="AY770" s="222"/>
      <c r="AZ770" s="222"/>
    </row>
    <row r="771" spans="1:52" s="221" customFormat="1" ht="12.75" customHeight="1" x14ac:dyDescent="0.3">
      <c r="A771" s="104"/>
      <c r="B771" s="104"/>
      <c r="C771" s="222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222"/>
      <c r="AB771" s="222"/>
      <c r="AC771" s="427"/>
      <c r="AD771" s="225"/>
      <c r="AE771" s="222"/>
      <c r="AF771" s="222"/>
      <c r="AG771" s="222"/>
      <c r="AH771" s="222"/>
      <c r="AI771" s="222"/>
      <c r="AJ771" s="222"/>
      <c r="AK771" s="222"/>
      <c r="AL771" s="222"/>
      <c r="AM771" s="222"/>
      <c r="AN771" s="222"/>
      <c r="AO771" s="222"/>
      <c r="AP771" s="222"/>
      <c r="AQ771" s="222"/>
      <c r="AR771" s="222"/>
      <c r="AS771" s="222"/>
      <c r="AT771" s="222"/>
      <c r="AU771" s="222"/>
      <c r="AV771" s="222"/>
      <c r="AW771" s="222"/>
      <c r="AX771" s="222"/>
      <c r="AY771" s="222"/>
      <c r="AZ771" s="222"/>
    </row>
    <row r="772" spans="1:52" s="221" customFormat="1" ht="12.75" customHeight="1" x14ac:dyDescent="0.3">
      <c r="A772" s="104"/>
      <c r="B772" s="104"/>
      <c r="C772" s="222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222"/>
      <c r="AB772" s="222"/>
      <c r="AC772" s="427"/>
      <c r="AD772" s="225"/>
      <c r="AE772" s="222"/>
      <c r="AF772" s="222"/>
      <c r="AG772" s="222"/>
      <c r="AH772" s="222"/>
      <c r="AI772" s="222"/>
      <c r="AJ772" s="222"/>
      <c r="AK772" s="222"/>
      <c r="AL772" s="222"/>
      <c r="AM772" s="222"/>
      <c r="AN772" s="222"/>
      <c r="AO772" s="222"/>
      <c r="AP772" s="222"/>
      <c r="AQ772" s="222"/>
      <c r="AR772" s="222"/>
      <c r="AS772" s="222"/>
      <c r="AT772" s="222"/>
      <c r="AU772" s="222"/>
      <c r="AV772" s="222"/>
      <c r="AW772" s="222"/>
      <c r="AX772" s="222"/>
      <c r="AY772" s="222"/>
      <c r="AZ772" s="222"/>
    </row>
    <row r="773" spans="1:52" s="221" customFormat="1" ht="12.75" customHeight="1" x14ac:dyDescent="0.3">
      <c r="A773" s="104"/>
      <c r="B773" s="104"/>
      <c r="C773" s="222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222"/>
      <c r="AB773" s="222"/>
      <c r="AC773" s="427"/>
      <c r="AD773" s="225"/>
      <c r="AE773" s="222"/>
      <c r="AF773" s="222"/>
      <c r="AG773" s="222"/>
      <c r="AH773" s="222"/>
      <c r="AI773" s="222"/>
      <c r="AJ773" s="222"/>
      <c r="AK773" s="222"/>
      <c r="AL773" s="222"/>
      <c r="AM773" s="222"/>
      <c r="AN773" s="222"/>
      <c r="AO773" s="222"/>
      <c r="AP773" s="222"/>
      <c r="AQ773" s="222"/>
      <c r="AR773" s="222"/>
      <c r="AS773" s="222"/>
      <c r="AT773" s="222"/>
      <c r="AU773" s="222"/>
      <c r="AV773" s="222"/>
      <c r="AW773" s="222"/>
      <c r="AX773" s="222"/>
      <c r="AY773" s="222"/>
      <c r="AZ773" s="222"/>
    </row>
    <row r="774" spans="1:52" s="221" customFormat="1" ht="12.75" customHeight="1" x14ac:dyDescent="0.3">
      <c r="A774" s="104"/>
      <c r="B774" s="104"/>
      <c r="C774" s="222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222"/>
      <c r="AB774" s="222"/>
      <c r="AC774" s="427"/>
      <c r="AD774" s="225"/>
      <c r="AE774" s="222"/>
      <c r="AF774" s="222"/>
      <c r="AG774" s="222"/>
      <c r="AH774" s="222"/>
      <c r="AI774" s="222"/>
      <c r="AJ774" s="222"/>
      <c r="AK774" s="222"/>
      <c r="AL774" s="222"/>
      <c r="AM774" s="222"/>
      <c r="AN774" s="222"/>
      <c r="AO774" s="222"/>
      <c r="AP774" s="222"/>
      <c r="AQ774" s="222"/>
      <c r="AR774" s="222"/>
      <c r="AS774" s="222"/>
      <c r="AT774" s="222"/>
      <c r="AU774" s="222"/>
      <c r="AV774" s="222"/>
      <c r="AW774" s="222"/>
      <c r="AX774" s="222"/>
      <c r="AY774" s="222"/>
      <c r="AZ774" s="222"/>
    </row>
    <row r="775" spans="1:52" s="221" customFormat="1" ht="12.75" customHeight="1" x14ac:dyDescent="0.3">
      <c r="A775" s="104"/>
      <c r="B775" s="104"/>
      <c r="C775" s="222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222"/>
      <c r="AB775" s="222"/>
      <c r="AC775" s="427"/>
      <c r="AD775" s="225"/>
      <c r="AE775" s="222"/>
      <c r="AF775" s="222"/>
      <c r="AG775" s="222"/>
      <c r="AH775" s="222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2"/>
      <c r="AT775" s="222"/>
      <c r="AU775" s="222"/>
      <c r="AV775" s="222"/>
      <c r="AW775" s="222"/>
      <c r="AX775" s="222"/>
      <c r="AY775" s="222"/>
      <c r="AZ775" s="222"/>
    </row>
    <row r="776" spans="1:52" s="221" customFormat="1" ht="12.75" customHeight="1" x14ac:dyDescent="0.3">
      <c r="A776" s="104"/>
      <c r="B776" s="104"/>
      <c r="C776" s="222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222"/>
      <c r="AB776" s="222"/>
      <c r="AC776" s="427"/>
      <c r="AD776" s="225"/>
      <c r="AE776" s="222"/>
      <c r="AF776" s="222"/>
      <c r="AG776" s="222"/>
      <c r="AH776" s="222"/>
      <c r="AI776" s="222"/>
      <c r="AJ776" s="222"/>
      <c r="AK776" s="222"/>
      <c r="AL776" s="222"/>
      <c r="AM776" s="222"/>
      <c r="AN776" s="222"/>
      <c r="AO776" s="222"/>
      <c r="AP776" s="222"/>
      <c r="AQ776" s="222"/>
      <c r="AR776" s="222"/>
      <c r="AS776" s="222"/>
      <c r="AT776" s="222"/>
      <c r="AU776" s="222"/>
      <c r="AV776" s="222"/>
      <c r="AW776" s="222"/>
      <c r="AX776" s="222"/>
      <c r="AY776" s="222"/>
      <c r="AZ776" s="222"/>
    </row>
    <row r="777" spans="1:52" s="221" customFormat="1" ht="12.75" customHeight="1" x14ac:dyDescent="0.3">
      <c r="A777" s="104"/>
      <c r="B777" s="104"/>
      <c r="C777" s="222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222"/>
      <c r="AB777" s="222"/>
      <c r="AC777" s="427"/>
      <c r="AD777" s="225"/>
      <c r="AE777" s="222"/>
      <c r="AF777" s="222"/>
      <c r="AG777" s="222"/>
      <c r="AH777" s="222"/>
      <c r="AI777" s="222"/>
      <c r="AJ777" s="222"/>
      <c r="AK777" s="222"/>
      <c r="AL777" s="222"/>
      <c r="AM777" s="222"/>
      <c r="AN777" s="222"/>
      <c r="AO777" s="222"/>
      <c r="AP777" s="222"/>
      <c r="AQ777" s="222"/>
      <c r="AR777" s="222"/>
      <c r="AS777" s="222"/>
      <c r="AT777" s="222"/>
      <c r="AU777" s="222"/>
      <c r="AV777" s="222"/>
      <c r="AW777" s="222"/>
      <c r="AX777" s="222"/>
      <c r="AY777" s="222"/>
      <c r="AZ777" s="222"/>
    </row>
    <row r="778" spans="1:52" s="221" customFormat="1" ht="12.75" customHeight="1" x14ac:dyDescent="0.3">
      <c r="A778" s="104"/>
      <c r="B778" s="104"/>
      <c r="C778" s="222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222"/>
      <c r="AB778" s="222"/>
      <c r="AC778" s="427"/>
      <c r="AD778" s="225"/>
      <c r="AE778" s="222"/>
      <c r="AF778" s="222"/>
      <c r="AG778" s="222"/>
      <c r="AH778" s="222"/>
      <c r="AI778" s="222"/>
      <c r="AJ778" s="222"/>
      <c r="AK778" s="222"/>
      <c r="AL778" s="222"/>
      <c r="AM778" s="222"/>
      <c r="AN778" s="222"/>
      <c r="AO778" s="222"/>
      <c r="AP778" s="222"/>
      <c r="AQ778" s="222"/>
      <c r="AR778" s="222"/>
      <c r="AS778" s="222"/>
      <c r="AT778" s="222"/>
      <c r="AU778" s="222"/>
      <c r="AV778" s="222"/>
      <c r="AW778" s="222"/>
      <c r="AX778" s="222"/>
      <c r="AY778" s="222"/>
      <c r="AZ778" s="222"/>
    </row>
    <row r="779" spans="1:52" s="221" customFormat="1" ht="12.75" customHeight="1" x14ac:dyDescent="0.3">
      <c r="A779" s="104"/>
      <c r="B779" s="104"/>
      <c r="C779" s="222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222"/>
      <c r="AB779" s="222"/>
      <c r="AC779" s="427"/>
      <c r="AD779" s="225"/>
      <c r="AE779" s="222"/>
      <c r="AF779" s="222"/>
      <c r="AG779" s="222"/>
      <c r="AH779" s="222"/>
      <c r="AI779" s="222"/>
      <c r="AJ779" s="222"/>
      <c r="AK779" s="222"/>
      <c r="AL779" s="222"/>
      <c r="AM779" s="222"/>
      <c r="AN779" s="222"/>
      <c r="AO779" s="222"/>
      <c r="AP779" s="222"/>
      <c r="AQ779" s="222"/>
      <c r="AR779" s="222"/>
      <c r="AS779" s="222"/>
      <c r="AT779" s="222"/>
      <c r="AU779" s="222"/>
      <c r="AV779" s="222"/>
      <c r="AW779" s="222"/>
      <c r="AX779" s="222"/>
      <c r="AY779" s="222"/>
      <c r="AZ779" s="222"/>
    </row>
    <row r="780" spans="1:52" s="221" customFormat="1" ht="12.75" customHeight="1" x14ac:dyDescent="0.3">
      <c r="A780" s="104"/>
      <c r="B780" s="104"/>
      <c r="C780" s="222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222"/>
      <c r="AB780" s="222"/>
      <c r="AC780" s="427"/>
      <c r="AD780" s="225"/>
      <c r="AE780" s="222"/>
      <c r="AF780" s="222"/>
      <c r="AG780" s="222"/>
      <c r="AH780" s="222"/>
      <c r="AI780" s="222"/>
      <c r="AJ780" s="222"/>
      <c r="AK780" s="222"/>
      <c r="AL780" s="222"/>
      <c r="AM780" s="222"/>
      <c r="AN780" s="222"/>
      <c r="AO780" s="222"/>
      <c r="AP780" s="222"/>
      <c r="AQ780" s="222"/>
      <c r="AR780" s="222"/>
      <c r="AS780" s="222"/>
      <c r="AT780" s="222"/>
      <c r="AU780" s="222"/>
      <c r="AV780" s="222"/>
      <c r="AW780" s="222"/>
      <c r="AX780" s="222"/>
      <c r="AY780" s="222"/>
      <c r="AZ780" s="222"/>
    </row>
    <row r="781" spans="1:52" s="221" customFormat="1" ht="12.75" customHeight="1" x14ac:dyDescent="0.3">
      <c r="A781" s="104"/>
      <c r="B781" s="104"/>
      <c r="C781" s="222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222"/>
      <c r="AB781" s="222"/>
      <c r="AC781" s="427"/>
      <c r="AD781" s="225"/>
      <c r="AE781" s="222"/>
      <c r="AF781" s="222"/>
      <c r="AG781" s="222"/>
      <c r="AH781" s="222"/>
      <c r="AI781" s="222"/>
      <c r="AJ781" s="222"/>
      <c r="AK781" s="222"/>
      <c r="AL781" s="222"/>
      <c r="AM781" s="222"/>
      <c r="AN781" s="222"/>
      <c r="AO781" s="222"/>
      <c r="AP781" s="222"/>
      <c r="AQ781" s="222"/>
      <c r="AR781" s="222"/>
      <c r="AS781" s="222"/>
      <c r="AT781" s="222"/>
      <c r="AU781" s="222"/>
      <c r="AV781" s="222"/>
      <c r="AW781" s="222"/>
      <c r="AX781" s="222"/>
      <c r="AY781" s="222"/>
      <c r="AZ781" s="222"/>
    </row>
    <row r="782" spans="1:52" s="221" customFormat="1" ht="12.75" customHeight="1" x14ac:dyDescent="0.3">
      <c r="A782" s="104"/>
      <c r="B782" s="104"/>
      <c r="C782" s="222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222"/>
      <c r="AB782" s="222"/>
      <c r="AC782" s="427"/>
      <c r="AD782" s="225"/>
      <c r="AE782" s="222"/>
      <c r="AF782" s="222"/>
      <c r="AG782" s="222"/>
      <c r="AH782" s="222"/>
      <c r="AI782" s="222"/>
      <c r="AJ782" s="222"/>
      <c r="AK782" s="222"/>
      <c r="AL782" s="222"/>
      <c r="AM782" s="222"/>
      <c r="AN782" s="222"/>
      <c r="AO782" s="222"/>
      <c r="AP782" s="222"/>
      <c r="AQ782" s="222"/>
      <c r="AR782" s="222"/>
      <c r="AS782" s="222"/>
      <c r="AT782" s="222"/>
      <c r="AU782" s="222"/>
      <c r="AV782" s="222"/>
      <c r="AW782" s="222"/>
      <c r="AX782" s="222"/>
      <c r="AY782" s="222"/>
      <c r="AZ782" s="222"/>
    </row>
    <row r="783" spans="1:52" s="221" customFormat="1" ht="12.75" customHeight="1" x14ac:dyDescent="0.3">
      <c r="A783" s="104"/>
      <c r="B783" s="104"/>
      <c r="C783" s="222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222"/>
      <c r="AB783" s="222"/>
      <c r="AC783" s="427"/>
      <c r="AD783" s="225"/>
      <c r="AE783" s="222"/>
      <c r="AF783" s="222"/>
      <c r="AG783" s="222"/>
      <c r="AH783" s="222"/>
      <c r="AI783" s="222"/>
      <c r="AJ783" s="222"/>
      <c r="AK783" s="222"/>
      <c r="AL783" s="222"/>
      <c r="AM783" s="222"/>
      <c r="AN783" s="222"/>
      <c r="AO783" s="222"/>
      <c r="AP783" s="222"/>
      <c r="AQ783" s="222"/>
      <c r="AR783" s="222"/>
      <c r="AS783" s="222"/>
      <c r="AT783" s="222"/>
      <c r="AU783" s="222"/>
      <c r="AV783" s="222"/>
      <c r="AW783" s="222"/>
      <c r="AX783" s="222"/>
      <c r="AY783" s="222"/>
      <c r="AZ783" s="222"/>
    </row>
    <row r="784" spans="1:52" s="221" customFormat="1" ht="12.75" customHeight="1" x14ac:dyDescent="0.3">
      <c r="A784" s="104"/>
      <c r="B784" s="104"/>
      <c r="C784" s="222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222"/>
      <c r="AB784" s="222"/>
      <c r="AC784" s="427"/>
      <c r="AD784" s="225"/>
      <c r="AE784" s="222"/>
      <c r="AF784" s="222"/>
      <c r="AG784" s="222"/>
      <c r="AH784" s="222"/>
      <c r="AI784" s="222"/>
      <c r="AJ784" s="222"/>
      <c r="AK784" s="222"/>
      <c r="AL784" s="222"/>
      <c r="AM784" s="222"/>
      <c r="AN784" s="222"/>
      <c r="AO784" s="222"/>
      <c r="AP784" s="222"/>
      <c r="AQ784" s="222"/>
      <c r="AR784" s="222"/>
      <c r="AS784" s="222"/>
      <c r="AT784" s="222"/>
      <c r="AU784" s="222"/>
      <c r="AV784" s="222"/>
      <c r="AW784" s="222"/>
      <c r="AX784" s="222"/>
      <c r="AY784" s="222"/>
      <c r="AZ784" s="222"/>
    </row>
    <row r="785" spans="1:52" s="221" customFormat="1" ht="12.75" customHeight="1" x14ac:dyDescent="0.3">
      <c r="A785" s="104"/>
      <c r="B785" s="104"/>
      <c r="C785" s="222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222"/>
      <c r="AB785" s="222"/>
      <c r="AC785" s="427"/>
      <c r="AD785" s="225"/>
      <c r="AE785" s="222"/>
      <c r="AF785" s="222"/>
      <c r="AG785" s="222"/>
      <c r="AH785" s="222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</row>
    <row r="786" spans="1:52" s="221" customFormat="1" ht="12.75" customHeight="1" x14ac:dyDescent="0.3">
      <c r="A786" s="104"/>
      <c r="B786" s="104"/>
      <c r="C786" s="222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222"/>
      <c r="AB786" s="222"/>
      <c r="AC786" s="427"/>
      <c r="AD786" s="225"/>
      <c r="AE786" s="222"/>
      <c r="AF786" s="222"/>
      <c r="AG786" s="222"/>
      <c r="AH786" s="222"/>
      <c r="AI786" s="222"/>
      <c r="AJ786" s="222"/>
      <c r="AK786" s="222"/>
      <c r="AL786" s="222"/>
      <c r="AM786" s="222"/>
      <c r="AN786" s="222"/>
      <c r="AO786" s="222"/>
      <c r="AP786" s="222"/>
      <c r="AQ786" s="222"/>
      <c r="AR786" s="222"/>
      <c r="AS786" s="222"/>
      <c r="AT786" s="222"/>
      <c r="AU786" s="222"/>
      <c r="AV786" s="222"/>
      <c r="AW786" s="222"/>
      <c r="AX786" s="222"/>
      <c r="AY786" s="222"/>
      <c r="AZ786" s="222"/>
    </row>
    <row r="787" spans="1:52" s="221" customFormat="1" ht="12.75" customHeight="1" x14ac:dyDescent="0.3">
      <c r="A787" s="104"/>
      <c r="B787" s="104"/>
      <c r="C787" s="222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222"/>
      <c r="AB787" s="222"/>
      <c r="AC787" s="427"/>
      <c r="AD787" s="225"/>
      <c r="AE787" s="222"/>
      <c r="AF787" s="222"/>
      <c r="AG787" s="222"/>
      <c r="AH787" s="222"/>
      <c r="AI787" s="222"/>
      <c r="AJ787" s="222"/>
      <c r="AK787" s="222"/>
      <c r="AL787" s="222"/>
      <c r="AM787" s="222"/>
      <c r="AN787" s="222"/>
      <c r="AO787" s="222"/>
      <c r="AP787" s="222"/>
      <c r="AQ787" s="222"/>
      <c r="AR787" s="222"/>
      <c r="AS787" s="222"/>
      <c r="AT787" s="222"/>
      <c r="AU787" s="222"/>
      <c r="AV787" s="222"/>
      <c r="AW787" s="222"/>
      <c r="AX787" s="222"/>
      <c r="AY787" s="222"/>
      <c r="AZ787" s="222"/>
    </row>
    <row r="788" spans="1:52" s="221" customFormat="1" ht="12.75" customHeight="1" x14ac:dyDescent="0.3">
      <c r="A788" s="104"/>
      <c r="B788" s="104"/>
      <c r="C788" s="222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222"/>
      <c r="AB788" s="222"/>
      <c r="AC788" s="427"/>
      <c r="AD788" s="225"/>
      <c r="AE788" s="222"/>
      <c r="AF788" s="222"/>
      <c r="AG788" s="222"/>
      <c r="AH788" s="222"/>
      <c r="AI788" s="222"/>
      <c r="AJ788" s="222"/>
      <c r="AK788" s="222"/>
      <c r="AL788" s="222"/>
      <c r="AM788" s="222"/>
      <c r="AN788" s="222"/>
      <c r="AO788" s="222"/>
      <c r="AP788" s="222"/>
      <c r="AQ788" s="222"/>
      <c r="AR788" s="222"/>
      <c r="AS788" s="222"/>
      <c r="AT788" s="222"/>
      <c r="AU788" s="222"/>
      <c r="AV788" s="222"/>
      <c r="AW788" s="222"/>
      <c r="AX788" s="222"/>
      <c r="AY788" s="222"/>
      <c r="AZ788" s="222"/>
    </row>
    <row r="789" spans="1:52" s="221" customFormat="1" ht="12.75" customHeight="1" x14ac:dyDescent="0.3">
      <c r="A789" s="104"/>
      <c r="B789" s="104"/>
      <c r="C789" s="222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222"/>
      <c r="AB789" s="222"/>
      <c r="AC789" s="427"/>
      <c r="AD789" s="225"/>
      <c r="AE789" s="222"/>
      <c r="AF789" s="222"/>
      <c r="AG789" s="222"/>
      <c r="AH789" s="222"/>
      <c r="AI789" s="222"/>
      <c r="AJ789" s="222"/>
      <c r="AK789" s="222"/>
      <c r="AL789" s="222"/>
      <c r="AM789" s="222"/>
      <c r="AN789" s="222"/>
      <c r="AO789" s="222"/>
      <c r="AP789" s="222"/>
      <c r="AQ789" s="222"/>
      <c r="AR789" s="222"/>
      <c r="AS789" s="222"/>
      <c r="AT789" s="222"/>
      <c r="AU789" s="222"/>
      <c r="AV789" s="222"/>
      <c r="AW789" s="222"/>
      <c r="AX789" s="222"/>
      <c r="AY789" s="222"/>
      <c r="AZ789" s="222"/>
    </row>
    <row r="790" spans="1:52" s="221" customFormat="1" ht="12.75" customHeight="1" x14ac:dyDescent="0.3">
      <c r="A790" s="104"/>
      <c r="B790" s="104"/>
      <c r="C790" s="222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222"/>
      <c r="AB790" s="222"/>
      <c r="AC790" s="427"/>
      <c r="AD790" s="225"/>
      <c r="AE790" s="222"/>
      <c r="AF790" s="222"/>
      <c r="AG790" s="222"/>
      <c r="AH790" s="222"/>
      <c r="AI790" s="222"/>
      <c r="AJ790" s="222"/>
      <c r="AK790" s="222"/>
      <c r="AL790" s="222"/>
      <c r="AM790" s="222"/>
      <c r="AN790" s="222"/>
      <c r="AO790" s="222"/>
      <c r="AP790" s="222"/>
      <c r="AQ790" s="222"/>
      <c r="AR790" s="222"/>
      <c r="AS790" s="222"/>
      <c r="AT790" s="222"/>
      <c r="AU790" s="222"/>
      <c r="AV790" s="222"/>
      <c r="AW790" s="222"/>
      <c r="AX790" s="222"/>
      <c r="AY790" s="222"/>
      <c r="AZ790" s="222"/>
    </row>
    <row r="791" spans="1:52" s="221" customFormat="1" ht="12.75" customHeight="1" x14ac:dyDescent="0.3">
      <c r="A791" s="104"/>
      <c r="B791" s="104"/>
      <c r="C791" s="222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222"/>
      <c r="AB791" s="222"/>
      <c r="AC791" s="427"/>
      <c r="AD791" s="225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</row>
    <row r="792" spans="1:52" s="221" customFormat="1" ht="12.75" customHeight="1" x14ac:dyDescent="0.3">
      <c r="A792" s="104"/>
      <c r="B792" s="104"/>
      <c r="C792" s="222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222"/>
      <c r="AB792" s="222"/>
      <c r="AC792" s="427"/>
      <c r="AD792" s="225"/>
      <c r="AE792" s="222"/>
      <c r="AF792" s="222"/>
      <c r="AG792" s="222"/>
      <c r="AH792" s="222"/>
      <c r="AI792" s="222"/>
      <c r="AJ792" s="222"/>
      <c r="AK792" s="222"/>
      <c r="AL792" s="222"/>
      <c r="AM792" s="222"/>
      <c r="AN792" s="222"/>
      <c r="AO792" s="222"/>
      <c r="AP792" s="222"/>
      <c r="AQ792" s="222"/>
      <c r="AR792" s="222"/>
      <c r="AS792" s="222"/>
      <c r="AT792" s="222"/>
      <c r="AU792" s="222"/>
      <c r="AV792" s="222"/>
      <c r="AW792" s="222"/>
      <c r="AX792" s="222"/>
      <c r="AY792" s="222"/>
      <c r="AZ792" s="222"/>
    </row>
    <row r="793" spans="1:52" s="221" customFormat="1" ht="12.75" customHeight="1" x14ac:dyDescent="0.3">
      <c r="A793" s="104"/>
      <c r="B793" s="104"/>
      <c r="C793" s="222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222"/>
      <c r="AB793" s="222"/>
      <c r="AC793" s="427"/>
      <c r="AD793" s="225"/>
      <c r="AE793" s="222"/>
      <c r="AF793" s="222"/>
      <c r="AG793" s="222"/>
      <c r="AH793" s="222"/>
      <c r="AI793" s="222"/>
      <c r="AJ793" s="222"/>
      <c r="AK793" s="222"/>
      <c r="AL793" s="222"/>
      <c r="AM793" s="222"/>
      <c r="AN793" s="222"/>
      <c r="AO793" s="222"/>
      <c r="AP793" s="222"/>
      <c r="AQ793" s="222"/>
      <c r="AR793" s="222"/>
      <c r="AS793" s="222"/>
      <c r="AT793" s="222"/>
      <c r="AU793" s="222"/>
      <c r="AV793" s="222"/>
      <c r="AW793" s="222"/>
      <c r="AX793" s="222"/>
      <c r="AY793" s="222"/>
      <c r="AZ793" s="222"/>
    </row>
    <row r="794" spans="1:52" s="221" customFormat="1" ht="12.75" customHeight="1" x14ac:dyDescent="0.3">
      <c r="A794" s="104"/>
      <c r="B794" s="104"/>
      <c r="C794" s="222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222"/>
      <c r="AB794" s="222"/>
      <c r="AC794" s="427"/>
      <c r="AD794" s="225"/>
      <c r="AE794" s="222"/>
      <c r="AF794" s="222"/>
      <c r="AG794" s="222"/>
      <c r="AH794" s="222"/>
      <c r="AI794" s="222"/>
      <c r="AJ794" s="222"/>
      <c r="AK794" s="222"/>
      <c r="AL794" s="222"/>
      <c r="AM794" s="222"/>
      <c r="AN794" s="222"/>
      <c r="AO794" s="222"/>
      <c r="AP794" s="222"/>
      <c r="AQ794" s="222"/>
      <c r="AR794" s="222"/>
      <c r="AS794" s="222"/>
      <c r="AT794" s="222"/>
      <c r="AU794" s="222"/>
      <c r="AV794" s="222"/>
      <c r="AW794" s="222"/>
      <c r="AX794" s="222"/>
      <c r="AY794" s="222"/>
      <c r="AZ794" s="222"/>
    </row>
    <row r="795" spans="1:52" s="221" customFormat="1" ht="12.75" customHeight="1" x14ac:dyDescent="0.3">
      <c r="A795" s="104"/>
      <c r="B795" s="104"/>
      <c r="C795" s="222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222"/>
      <c r="AB795" s="222"/>
      <c r="AC795" s="427"/>
      <c r="AD795" s="225"/>
      <c r="AE795" s="222"/>
      <c r="AF795" s="222"/>
      <c r="AG795" s="222"/>
      <c r="AH795" s="222"/>
      <c r="AI795" s="222"/>
      <c r="AJ795" s="222"/>
      <c r="AK795" s="222"/>
      <c r="AL795" s="222"/>
      <c r="AM795" s="222"/>
      <c r="AN795" s="222"/>
      <c r="AO795" s="222"/>
      <c r="AP795" s="222"/>
      <c r="AQ795" s="222"/>
      <c r="AR795" s="222"/>
      <c r="AS795" s="222"/>
      <c r="AT795" s="222"/>
      <c r="AU795" s="222"/>
      <c r="AV795" s="222"/>
      <c r="AW795" s="222"/>
      <c r="AX795" s="222"/>
      <c r="AY795" s="222"/>
      <c r="AZ795" s="222"/>
    </row>
    <row r="796" spans="1:52" s="221" customFormat="1" ht="12.75" customHeight="1" x14ac:dyDescent="0.3">
      <c r="A796" s="104"/>
      <c r="B796" s="104"/>
      <c r="C796" s="222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222"/>
      <c r="AB796" s="222"/>
      <c r="AC796" s="427"/>
      <c r="AD796" s="225"/>
      <c r="AE796" s="222"/>
      <c r="AF796" s="222"/>
      <c r="AG796" s="222"/>
      <c r="AH796" s="222"/>
      <c r="AI796" s="222"/>
      <c r="AJ796" s="222"/>
      <c r="AK796" s="222"/>
      <c r="AL796" s="222"/>
      <c r="AM796" s="222"/>
      <c r="AN796" s="222"/>
      <c r="AO796" s="222"/>
      <c r="AP796" s="222"/>
      <c r="AQ796" s="222"/>
      <c r="AR796" s="222"/>
      <c r="AS796" s="222"/>
      <c r="AT796" s="222"/>
      <c r="AU796" s="222"/>
      <c r="AV796" s="222"/>
      <c r="AW796" s="222"/>
      <c r="AX796" s="222"/>
      <c r="AY796" s="222"/>
      <c r="AZ796" s="222"/>
    </row>
    <row r="797" spans="1:52" s="221" customFormat="1" ht="12.75" customHeight="1" x14ac:dyDescent="0.3">
      <c r="A797" s="104"/>
      <c r="B797" s="104"/>
      <c r="C797" s="222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222"/>
      <c r="AB797" s="222"/>
      <c r="AC797" s="427"/>
      <c r="AD797" s="225"/>
      <c r="AE797" s="222"/>
      <c r="AF797" s="222"/>
      <c r="AG797" s="222"/>
      <c r="AH797" s="222"/>
      <c r="AI797" s="222"/>
      <c r="AJ797" s="222"/>
      <c r="AK797" s="222"/>
      <c r="AL797" s="222"/>
      <c r="AM797" s="222"/>
      <c r="AN797" s="222"/>
      <c r="AO797" s="222"/>
      <c r="AP797" s="222"/>
      <c r="AQ797" s="222"/>
      <c r="AR797" s="222"/>
      <c r="AS797" s="222"/>
      <c r="AT797" s="222"/>
      <c r="AU797" s="222"/>
      <c r="AV797" s="222"/>
      <c r="AW797" s="222"/>
      <c r="AX797" s="222"/>
      <c r="AY797" s="222"/>
      <c r="AZ797" s="222"/>
    </row>
    <row r="798" spans="1:52" s="221" customFormat="1" ht="12.75" customHeight="1" x14ac:dyDescent="0.3">
      <c r="A798" s="104"/>
      <c r="B798" s="104"/>
      <c r="C798" s="222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222"/>
      <c r="AB798" s="222"/>
      <c r="AC798" s="427"/>
      <c r="AD798" s="225"/>
      <c r="AE798" s="222"/>
      <c r="AF798" s="222"/>
      <c r="AG798" s="222"/>
      <c r="AH798" s="222"/>
      <c r="AI798" s="222"/>
      <c r="AJ798" s="222"/>
      <c r="AK798" s="222"/>
      <c r="AL798" s="222"/>
      <c r="AM798" s="222"/>
      <c r="AN798" s="222"/>
      <c r="AO798" s="222"/>
      <c r="AP798" s="222"/>
      <c r="AQ798" s="222"/>
      <c r="AR798" s="222"/>
      <c r="AS798" s="222"/>
      <c r="AT798" s="222"/>
      <c r="AU798" s="222"/>
      <c r="AV798" s="222"/>
      <c r="AW798" s="222"/>
      <c r="AX798" s="222"/>
      <c r="AY798" s="222"/>
      <c r="AZ798" s="222"/>
    </row>
    <row r="799" spans="1:52" s="221" customFormat="1" ht="12.75" customHeight="1" x14ac:dyDescent="0.3">
      <c r="A799" s="104"/>
      <c r="B799" s="104"/>
      <c r="C799" s="222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222"/>
      <c r="AB799" s="222"/>
      <c r="AC799" s="427"/>
      <c r="AD799" s="225"/>
      <c r="AE799" s="222"/>
      <c r="AF799" s="222"/>
      <c r="AG799" s="222"/>
      <c r="AH799" s="222"/>
      <c r="AI799" s="222"/>
      <c r="AJ799" s="222"/>
      <c r="AK799" s="222"/>
      <c r="AL799" s="222"/>
      <c r="AM799" s="222"/>
      <c r="AN799" s="222"/>
      <c r="AO799" s="222"/>
      <c r="AP799" s="222"/>
      <c r="AQ799" s="222"/>
      <c r="AR799" s="222"/>
      <c r="AS799" s="222"/>
      <c r="AT799" s="222"/>
      <c r="AU799" s="222"/>
      <c r="AV799" s="222"/>
      <c r="AW799" s="222"/>
      <c r="AX799" s="222"/>
      <c r="AY799" s="222"/>
      <c r="AZ799" s="222"/>
    </row>
    <row r="800" spans="1:52" s="221" customFormat="1" ht="12.75" customHeight="1" x14ac:dyDescent="0.3">
      <c r="A800" s="104"/>
      <c r="B800" s="104"/>
      <c r="C800" s="222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222"/>
      <c r="AB800" s="222"/>
      <c r="AC800" s="427"/>
      <c r="AD800" s="225"/>
      <c r="AE800" s="222"/>
      <c r="AF800" s="222"/>
      <c r="AG800" s="222"/>
      <c r="AH800" s="222"/>
      <c r="AI800" s="222"/>
      <c r="AJ800" s="222"/>
      <c r="AK800" s="222"/>
      <c r="AL800" s="222"/>
      <c r="AM800" s="222"/>
      <c r="AN800" s="222"/>
      <c r="AO800" s="222"/>
      <c r="AP800" s="222"/>
      <c r="AQ800" s="222"/>
      <c r="AR800" s="222"/>
      <c r="AS800" s="222"/>
      <c r="AT800" s="222"/>
      <c r="AU800" s="222"/>
      <c r="AV800" s="222"/>
      <c r="AW800" s="222"/>
      <c r="AX800" s="222"/>
      <c r="AY800" s="222"/>
      <c r="AZ800" s="222"/>
    </row>
    <row r="801" spans="1:52" s="221" customFormat="1" ht="12.75" customHeight="1" x14ac:dyDescent="0.3">
      <c r="A801" s="104"/>
      <c r="B801" s="104"/>
      <c r="C801" s="222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222"/>
      <c r="AB801" s="222"/>
      <c r="AC801" s="427"/>
      <c r="AD801" s="225"/>
      <c r="AE801" s="222"/>
      <c r="AF801" s="222"/>
      <c r="AG801" s="222"/>
      <c r="AH801" s="222"/>
      <c r="AI801" s="222"/>
      <c r="AJ801" s="222"/>
      <c r="AK801" s="222"/>
      <c r="AL801" s="222"/>
      <c r="AM801" s="222"/>
      <c r="AN801" s="222"/>
      <c r="AO801" s="222"/>
      <c r="AP801" s="222"/>
      <c r="AQ801" s="222"/>
      <c r="AR801" s="222"/>
      <c r="AS801" s="222"/>
      <c r="AT801" s="222"/>
      <c r="AU801" s="222"/>
      <c r="AV801" s="222"/>
      <c r="AW801" s="222"/>
      <c r="AX801" s="222"/>
      <c r="AY801" s="222"/>
      <c r="AZ801" s="222"/>
    </row>
    <row r="802" spans="1:52" s="221" customFormat="1" ht="12.75" customHeight="1" x14ac:dyDescent="0.3">
      <c r="A802" s="104"/>
      <c r="B802" s="104"/>
      <c r="C802" s="222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222"/>
      <c r="AB802" s="222"/>
      <c r="AC802" s="427"/>
      <c r="AD802" s="225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</row>
    <row r="803" spans="1:52" s="221" customFormat="1" ht="12.75" customHeight="1" x14ac:dyDescent="0.3">
      <c r="A803" s="104"/>
      <c r="B803" s="104"/>
      <c r="C803" s="222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222"/>
      <c r="AB803" s="222"/>
      <c r="AC803" s="427"/>
      <c r="AD803" s="225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</row>
    <row r="804" spans="1:52" s="221" customFormat="1" ht="12.75" customHeight="1" x14ac:dyDescent="0.3">
      <c r="A804" s="104"/>
      <c r="B804" s="104"/>
      <c r="C804" s="222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222"/>
      <c r="AB804" s="222"/>
      <c r="AC804" s="427"/>
      <c r="AD804" s="225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</row>
    <row r="805" spans="1:52" s="221" customFormat="1" ht="12.75" customHeight="1" x14ac:dyDescent="0.3">
      <c r="A805" s="104"/>
      <c r="B805" s="104"/>
      <c r="C805" s="222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222"/>
      <c r="AB805" s="222"/>
      <c r="AC805" s="427"/>
      <c r="AD805" s="225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</row>
    <row r="806" spans="1:52" s="221" customFormat="1" ht="12.75" customHeight="1" x14ac:dyDescent="0.3">
      <c r="A806" s="104"/>
      <c r="B806" s="104"/>
      <c r="C806" s="222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222"/>
      <c r="AB806" s="222"/>
      <c r="AC806" s="427"/>
      <c r="AD806" s="225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</row>
    <row r="807" spans="1:52" s="221" customFormat="1" ht="12.75" customHeight="1" x14ac:dyDescent="0.3">
      <c r="A807" s="104"/>
      <c r="B807" s="104"/>
      <c r="C807" s="222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222"/>
      <c r="AB807" s="222"/>
      <c r="AC807" s="427"/>
      <c r="AD807" s="225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</row>
    <row r="808" spans="1:52" s="221" customFormat="1" ht="12.75" customHeight="1" x14ac:dyDescent="0.3">
      <c r="A808" s="104"/>
      <c r="B808" s="104"/>
      <c r="C808" s="222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222"/>
      <c r="AB808" s="222"/>
      <c r="AC808" s="427"/>
      <c r="AD808" s="225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</row>
    <row r="809" spans="1:52" s="221" customFormat="1" ht="12.75" customHeight="1" x14ac:dyDescent="0.3">
      <c r="A809" s="104"/>
      <c r="B809" s="104"/>
      <c r="C809" s="222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222"/>
      <c r="AB809" s="222"/>
      <c r="AC809" s="427"/>
      <c r="AD809" s="225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</row>
    <row r="810" spans="1:52" s="221" customFormat="1" ht="12.75" customHeight="1" x14ac:dyDescent="0.3">
      <c r="A810" s="104"/>
      <c r="B810" s="104"/>
      <c r="C810" s="222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222"/>
      <c r="AB810" s="222"/>
      <c r="AC810" s="427"/>
      <c r="AD810" s="225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2"/>
      <c r="AT810" s="222"/>
      <c r="AU810" s="222"/>
      <c r="AV810" s="222"/>
      <c r="AW810" s="222"/>
      <c r="AX810" s="222"/>
      <c r="AY810" s="222"/>
      <c r="AZ810" s="222"/>
    </row>
    <row r="811" spans="1:52" s="221" customFormat="1" ht="12.75" customHeight="1" x14ac:dyDescent="0.3">
      <c r="A811" s="104"/>
      <c r="B811" s="104"/>
      <c r="C811" s="222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222"/>
      <c r="AB811" s="222"/>
      <c r="AC811" s="427"/>
      <c r="AD811" s="225"/>
      <c r="AE811" s="222"/>
      <c r="AF811" s="222"/>
      <c r="AG811" s="222"/>
      <c r="AH811" s="222"/>
      <c r="AI811" s="222"/>
      <c r="AJ811" s="222"/>
      <c r="AK811" s="222"/>
      <c r="AL811" s="222"/>
      <c r="AM811" s="222"/>
      <c r="AN811" s="222"/>
      <c r="AO811" s="222"/>
      <c r="AP811" s="222"/>
      <c r="AQ811" s="222"/>
      <c r="AR811" s="222"/>
      <c r="AS811" s="222"/>
      <c r="AT811" s="222"/>
      <c r="AU811" s="222"/>
      <c r="AV811" s="222"/>
      <c r="AW811" s="222"/>
      <c r="AX811" s="222"/>
      <c r="AY811" s="222"/>
      <c r="AZ811" s="222"/>
    </row>
    <row r="812" spans="1:52" s="221" customFormat="1" ht="12.75" customHeight="1" x14ac:dyDescent="0.3">
      <c r="A812" s="104"/>
      <c r="B812" s="104"/>
      <c r="C812" s="222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222"/>
      <c r="AB812" s="222"/>
      <c r="AC812" s="427"/>
      <c r="AD812" s="225"/>
      <c r="AE812" s="222"/>
      <c r="AF812" s="222"/>
      <c r="AG812" s="222"/>
      <c r="AH812" s="222"/>
      <c r="AI812" s="222"/>
      <c r="AJ812" s="222"/>
      <c r="AK812" s="222"/>
      <c r="AL812" s="222"/>
      <c r="AM812" s="222"/>
      <c r="AN812" s="222"/>
      <c r="AO812" s="222"/>
      <c r="AP812" s="222"/>
      <c r="AQ812" s="222"/>
      <c r="AR812" s="222"/>
      <c r="AS812" s="222"/>
      <c r="AT812" s="222"/>
      <c r="AU812" s="222"/>
      <c r="AV812" s="222"/>
      <c r="AW812" s="222"/>
      <c r="AX812" s="222"/>
      <c r="AY812" s="222"/>
      <c r="AZ812" s="222"/>
    </row>
    <row r="813" spans="1:52" s="221" customFormat="1" ht="12.75" customHeight="1" x14ac:dyDescent="0.3">
      <c r="A813" s="104"/>
      <c r="B813" s="104"/>
      <c r="C813" s="222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222"/>
      <c r="AB813" s="222"/>
      <c r="AC813" s="427"/>
      <c r="AD813" s="225"/>
      <c r="AE813" s="222"/>
      <c r="AF813" s="222"/>
      <c r="AG813" s="222"/>
      <c r="AH813" s="222"/>
      <c r="AI813" s="222"/>
      <c r="AJ813" s="222"/>
      <c r="AK813" s="222"/>
      <c r="AL813" s="222"/>
      <c r="AM813" s="222"/>
      <c r="AN813" s="222"/>
      <c r="AO813" s="222"/>
      <c r="AP813" s="222"/>
      <c r="AQ813" s="222"/>
      <c r="AR813" s="222"/>
      <c r="AS813" s="222"/>
      <c r="AT813" s="222"/>
      <c r="AU813" s="222"/>
      <c r="AV813" s="222"/>
      <c r="AW813" s="222"/>
      <c r="AX813" s="222"/>
      <c r="AY813" s="222"/>
      <c r="AZ813" s="222"/>
    </row>
    <row r="814" spans="1:52" s="221" customFormat="1" ht="12.75" customHeight="1" x14ac:dyDescent="0.3">
      <c r="A814" s="104"/>
      <c r="B814" s="104"/>
      <c r="C814" s="222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222"/>
      <c r="AB814" s="222"/>
      <c r="AC814" s="427"/>
      <c r="AD814" s="225"/>
      <c r="AE814" s="222"/>
      <c r="AF814" s="222"/>
      <c r="AG814" s="222"/>
      <c r="AH814" s="222"/>
      <c r="AI814" s="222"/>
      <c r="AJ814" s="222"/>
      <c r="AK814" s="222"/>
      <c r="AL814" s="222"/>
      <c r="AM814" s="222"/>
      <c r="AN814" s="222"/>
      <c r="AO814" s="222"/>
      <c r="AP814" s="222"/>
      <c r="AQ814" s="222"/>
      <c r="AR814" s="222"/>
      <c r="AS814" s="222"/>
      <c r="AT814" s="222"/>
      <c r="AU814" s="222"/>
      <c r="AV814" s="222"/>
      <c r="AW814" s="222"/>
      <c r="AX814" s="222"/>
      <c r="AY814" s="222"/>
      <c r="AZ814" s="222"/>
    </row>
    <row r="815" spans="1:52" s="221" customFormat="1" ht="12.75" customHeight="1" x14ac:dyDescent="0.3">
      <c r="A815" s="104"/>
      <c r="B815" s="104"/>
      <c r="C815" s="222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222"/>
      <c r="AB815" s="222"/>
      <c r="AC815" s="427"/>
      <c r="AD815" s="225"/>
      <c r="AE815" s="222"/>
      <c r="AF815" s="222"/>
      <c r="AG815" s="222"/>
      <c r="AH815" s="222"/>
      <c r="AI815" s="222"/>
      <c r="AJ815" s="222"/>
      <c r="AK815" s="222"/>
      <c r="AL815" s="222"/>
      <c r="AM815" s="222"/>
      <c r="AN815" s="222"/>
      <c r="AO815" s="222"/>
      <c r="AP815" s="222"/>
      <c r="AQ815" s="222"/>
      <c r="AR815" s="222"/>
      <c r="AS815" s="222"/>
      <c r="AT815" s="222"/>
      <c r="AU815" s="222"/>
      <c r="AV815" s="222"/>
      <c r="AW815" s="222"/>
      <c r="AX815" s="222"/>
      <c r="AY815" s="222"/>
      <c r="AZ815" s="222"/>
    </row>
    <row r="816" spans="1:52" s="221" customFormat="1" ht="12.75" customHeight="1" x14ac:dyDescent="0.3">
      <c r="A816" s="104"/>
      <c r="B816" s="104"/>
      <c r="C816" s="222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222"/>
      <c r="AB816" s="222"/>
      <c r="AC816" s="427"/>
      <c r="AD816" s="225"/>
      <c r="AE816" s="222"/>
      <c r="AF816" s="222"/>
      <c r="AG816" s="222"/>
      <c r="AH816" s="222"/>
      <c r="AI816" s="222"/>
      <c r="AJ816" s="222"/>
      <c r="AK816" s="222"/>
      <c r="AL816" s="222"/>
      <c r="AM816" s="222"/>
      <c r="AN816" s="222"/>
      <c r="AO816" s="222"/>
      <c r="AP816" s="222"/>
      <c r="AQ816" s="222"/>
      <c r="AR816" s="222"/>
      <c r="AS816" s="222"/>
      <c r="AT816" s="222"/>
      <c r="AU816" s="222"/>
      <c r="AV816" s="222"/>
      <c r="AW816" s="222"/>
      <c r="AX816" s="222"/>
      <c r="AY816" s="222"/>
      <c r="AZ816" s="222"/>
    </row>
    <row r="817" spans="1:52" s="221" customFormat="1" ht="12.75" customHeight="1" x14ac:dyDescent="0.3">
      <c r="A817" s="104"/>
      <c r="B817" s="104"/>
      <c r="C817" s="222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222"/>
      <c r="AB817" s="222"/>
      <c r="AC817" s="427"/>
      <c r="AD817" s="225"/>
      <c r="AE817" s="222"/>
      <c r="AF817" s="222"/>
      <c r="AG817" s="222"/>
      <c r="AH817" s="222"/>
      <c r="AI817" s="222"/>
      <c r="AJ817" s="222"/>
      <c r="AK817" s="222"/>
      <c r="AL817" s="222"/>
      <c r="AM817" s="222"/>
      <c r="AN817" s="222"/>
      <c r="AO817" s="222"/>
      <c r="AP817" s="222"/>
      <c r="AQ817" s="222"/>
      <c r="AR817" s="222"/>
      <c r="AS817" s="222"/>
      <c r="AT817" s="222"/>
      <c r="AU817" s="222"/>
      <c r="AV817" s="222"/>
      <c r="AW817" s="222"/>
      <c r="AX817" s="222"/>
      <c r="AY817" s="222"/>
      <c r="AZ817" s="222"/>
    </row>
    <row r="818" spans="1:52" s="221" customFormat="1" ht="12.75" customHeight="1" x14ac:dyDescent="0.3">
      <c r="A818" s="104"/>
      <c r="B818" s="104"/>
      <c r="C818" s="222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222"/>
      <c r="AB818" s="222"/>
      <c r="AC818" s="427"/>
      <c r="AD818" s="225"/>
      <c r="AE818" s="222"/>
      <c r="AF818" s="222"/>
      <c r="AG818" s="222"/>
      <c r="AH818" s="222"/>
      <c r="AI818" s="222"/>
      <c r="AJ818" s="222"/>
      <c r="AK818" s="222"/>
      <c r="AL818" s="222"/>
      <c r="AM818" s="222"/>
      <c r="AN818" s="222"/>
      <c r="AO818" s="222"/>
      <c r="AP818" s="222"/>
      <c r="AQ818" s="222"/>
      <c r="AR818" s="222"/>
      <c r="AS818" s="222"/>
      <c r="AT818" s="222"/>
      <c r="AU818" s="222"/>
      <c r="AV818" s="222"/>
      <c r="AW818" s="222"/>
      <c r="AX818" s="222"/>
      <c r="AY818" s="222"/>
      <c r="AZ818" s="222"/>
    </row>
    <row r="819" spans="1:52" s="221" customFormat="1" ht="12.75" customHeight="1" x14ac:dyDescent="0.3">
      <c r="A819" s="104"/>
      <c r="B819" s="104"/>
      <c r="C819" s="222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222"/>
      <c r="AB819" s="222"/>
      <c r="AC819" s="427"/>
      <c r="AD819" s="225"/>
      <c r="AE819" s="222"/>
      <c r="AF819" s="222"/>
      <c r="AG819" s="222"/>
      <c r="AH819" s="222"/>
      <c r="AI819" s="222"/>
      <c r="AJ819" s="222"/>
      <c r="AK819" s="222"/>
      <c r="AL819" s="222"/>
      <c r="AM819" s="222"/>
      <c r="AN819" s="222"/>
      <c r="AO819" s="222"/>
      <c r="AP819" s="222"/>
      <c r="AQ819" s="222"/>
      <c r="AR819" s="222"/>
      <c r="AS819" s="222"/>
      <c r="AT819" s="222"/>
      <c r="AU819" s="222"/>
      <c r="AV819" s="222"/>
      <c r="AW819" s="222"/>
      <c r="AX819" s="222"/>
      <c r="AY819" s="222"/>
      <c r="AZ819" s="222"/>
    </row>
    <row r="820" spans="1:52" s="221" customFormat="1" ht="12.75" customHeight="1" x14ac:dyDescent="0.3">
      <c r="A820" s="104"/>
      <c r="B820" s="104"/>
      <c r="C820" s="222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222"/>
      <c r="AB820" s="222"/>
      <c r="AC820" s="427"/>
      <c r="AD820" s="225"/>
      <c r="AE820" s="222"/>
      <c r="AF820" s="222"/>
      <c r="AG820" s="222"/>
      <c r="AH820" s="222"/>
      <c r="AI820" s="222"/>
      <c r="AJ820" s="222"/>
      <c r="AK820" s="222"/>
      <c r="AL820" s="222"/>
      <c r="AM820" s="222"/>
      <c r="AN820" s="222"/>
      <c r="AO820" s="222"/>
      <c r="AP820" s="222"/>
      <c r="AQ820" s="222"/>
      <c r="AR820" s="222"/>
      <c r="AS820" s="222"/>
      <c r="AT820" s="222"/>
      <c r="AU820" s="222"/>
      <c r="AV820" s="222"/>
      <c r="AW820" s="222"/>
      <c r="AX820" s="222"/>
      <c r="AY820" s="222"/>
      <c r="AZ820" s="222"/>
    </row>
    <row r="821" spans="1:52" s="221" customFormat="1" ht="12.75" customHeight="1" x14ac:dyDescent="0.3">
      <c r="A821" s="104"/>
      <c r="B821" s="104"/>
      <c r="C821" s="222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222"/>
      <c r="AB821" s="222"/>
      <c r="AC821" s="427"/>
      <c r="AD821" s="225"/>
      <c r="AE821" s="222"/>
      <c r="AF821" s="222"/>
      <c r="AG821" s="222"/>
      <c r="AH821" s="222"/>
      <c r="AI821" s="222"/>
      <c r="AJ821" s="222"/>
      <c r="AK821" s="222"/>
      <c r="AL821" s="222"/>
      <c r="AM821" s="222"/>
      <c r="AN821" s="222"/>
      <c r="AO821" s="222"/>
      <c r="AP821" s="222"/>
      <c r="AQ821" s="222"/>
      <c r="AR821" s="222"/>
      <c r="AS821" s="222"/>
      <c r="AT821" s="222"/>
      <c r="AU821" s="222"/>
      <c r="AV821" s="222"/>
      <c r="AW821" s="222"/>
      <c r="AX821" s="222"/>
      <c r="AY821" s="222"/>
      <c r="AZ821" s="222"/>
    </row>
    <row r="822" spans="1:52" s="221" customFormat="1" ht="12.75" customHeight="1" x14ac:dyDescent="0.3">
      <c r="A822" s="104"/>
      <c r="B822" s="104"/>
      <c r="C822" s="222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222"/>
      <c r="AB822" s="222"/>
      <c r="AC822" s="427"/>
      <c r="AD822" s="225"/>
      <c r="AE822" s="222"/>
      <c r="AF822" s="222"/>
      <c r="AG822" s="222"/>
      <c r="AH822" s="222"/>
      <c r="AI822" s="222"/>
      <c r="AJ822" s="222"/>
      <c r="AK822" s="222"/>
      <c r="AL822" s="222"/>
      <c r="AM822" s="222"/>
      <c r="AN822" s="222"/>
      <c r="AO822" s="222"/>
      <c r="AP822" s="222"/>
      <c r="AQ822" s="222"/>
      <c r="AR822" s="222"/>
      <c r="AS822" s="222"/>
      <c r="AT822" s="222"/>
      <c r="AU822" s="222"/>
      <c r="AV822" s="222"/>
      <c r="AW822" s="222"/>
      <c r="AX822" s="222"/>
      <c r="AY822" s="222"/>
      <c r="AZ822" s="222"/>
    </row>
    <row r="823" spans="1:52" s="221" customFormat="1" ht="12.75" customHeight="1" x14ac:dyDescent="0.3">
      <c r="A823" s="104"/>
      <c r="B823" s="104"/>
      <c r="C823" s="222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222"/>
      <c r="AB823" s="222"/>
      <c r="AC823" s="427"/>
      <c r="AD823" s="225"/>
      <c r="AE823" s="222"/>
      <c r="AF823" s="222"/>
      <c r="AG823" s="222"/>
      <c r="AH823" s="222"/>
      <c r="AI823" s="222"/>
      <c r="AJ823" s="222"/>
      <c r="AK823" s="222"/>
      <c r="AL823" s="222"/>
      <c r="AM823" s="222"/>
      <c r="AN823" s="222"/>
      <c r="AO823" s="222"/>
      <c r="AP823" s="222"/>
      <c r="AQ823" s="222"/>
      <c r="AR823" s="222"/>
      <c r="AS823" s="222"/>
      <c r="AT823" s="222"/>
      <c r="AU823" s="222"/>
      <c r="AV823" s="222"/>
      <c r="AW823" s="222"/>
      <c r="AX823" s="222"/>
      <c r="AY823" s="222"/>
      <c r="AZ823" s="222"/>
    </row>
    <row r="824" spans="1:52" s="221" customFormat="1" ht="12.75" customHeight="1" x14ac:dyDescent="0.3">
      <c r="A824" s="104"/>
      <c r="B824" s="104"/>
      <c r="C824" s="222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222"/>
      <c r="AB824" s="222"/>
      <c r="AC824" s="427"/>
      <c r="AD824" s="225"/>
      <c r="AE824" s="222"/>
      <c r="AF824" s="222"/>
      <c r="AG824" s="222"/>
      <c r="AH824" s="222"/>
      <c r="AI824" s="222"/>
      <c r="AJ824" s="222"/>
      <c r="AK824" s="222"/>
      <c r="AL824" s="222"/>
      <c r="AM824" s="222"/>
      <c r="AN824" s="222"/>
      <c r="AO824" s="222"/>
      <c r="AP824" s="222"/>
      <c r="AQ824" s="222"/>
      <c r="AR824" s="222"/>
      <c r="AS824" s="222"/>
      <c r="AT824" s="222"/>
      <c r="AU824" s="222"/>
      <c r="AV824" s="222"/>
      <c r="AW824" s="222"/>
      <c r="AX824" s="222"/>
      <c r="AY824" s="222"/>
      <c r="AZ824" s="222"/>
    </row>
    <row r="825" spans="1:52" s="221" customFormat="1" ht="12.75" customHeight="1" x14ac:dyDescent="0.3">
      <c r="A825" s="104"/>
      <c r="B825" s="104"/>
      <c r="C825" s="222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222"/>
      <c r="AB825" s="222"/>
      <c r="AC825" s="427"/>
      <c r="AD825" s="225"/>
      <c r="AE825" s="222"/>
      <c r="AF825" s="222"/>
      <c r="AG825" s="222"/>
      <c r="AH825" s="222"/>
      <c r="AI825" s="222"/>
      <c r="AJ825" s="222"/>
      <c r="AK825" s="222"/>
      <c r="AL825" s="222"/>
      <c r="AM825" s="222"/>
      <c r="AN825" s="222"/>
      <c r="AO825" s="222"/>
      <c r="AP825" s="222"/>
      <c r="AQ825" s="222"/>
      <c r="AR825" s="222"/>
      <c r="AS825" s="222"/>
      <c r="AT825" s="222"/>
      <c r="AU825" s="222"/>
      <c r="AV825" s="222"/>
      <c r="AW825" s="222"/>
      <c r="AX825" s="222"/>
      <c r="AY825" s="222"/>
      <c r="AZ825" s="222"/>
    </row>
    <row r="826" spans="1:52" s="221" customFormat="1" ht="12.75" customHeight="1" x14ac:dyDescent="0.3">
      <c r="A826" s="104"/>
      <c r="B826" s="104"/>
      <c r="C826" s="222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222"/>
      <c r="AB826" s="222"/>
      <c r="AC826" s="427"/>
      <c r="AD826" s="225"/>
      <c r="AE826" s="222"/>
      <c r="AF826" s="222"/>
      <c r="AG826" s="222"/>
      <c r="AH826" s="222"/>
      <c r="AI826" s="222"/>
      <c r="AJ826" s="222"/>
      <c r="AK826" s="222"/>
      <c r="AL826" s="222"/>
      <c r="AM826" s="222"/>
      <c r="AN826" s="222"/>
      <c r="AO826" s="222"/>
      <c r="AP826" s="222"/>
      <c r="AQ826" s="222"/>
      <c r="AR826" s="222"/>
      <c r="AS826" s="222"/>
      <c r="AT826" s="222"/>
      <c r="AU826" s="222"/>
      <c r="AV826" s="222"/>
      <c r="AW826" s="222"/>
      <c r="AX826" s="222"/>
      <c r="AY826" s="222"/>
      <c r="AZ826" s="222"/>
    </row>
    <row r="827" spans="1:52" s="221" customFormat="1" ht="12.75" customHeight="1" x14ac:dyDescent="0.3">
      <c r="A827" s="104"/>
      <c r="B827" s="104"/>
      <c r="C827" s="222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222"/>
      <c r="AB827" s="222"/>
      <c r="AC827" s="427"/>
      <c r="AD827" s="225"/>
      <c r="AE827" s="222"/>
      <c r="AF827" s="222"/>
      <c r="AG827" s="222"/>
      <c r="AH827" s="222"/>
      <c r="AI827" s="222"/>
      <c r="AJ827" s="222"/>
      <c r="AK827" s="222"/>
      <c r="AL827" s="222"/>
      <c r="AM827" s="222"/>
      <c r="AN827" s="222"/>
      <c r="AO827" s="222"/>
      <c r="AP827" s="222"/>
      <c r="AQ827" s="222"/>
      <c r="AR827" s="222"/>
      <c r="AS827" s="222"/>
      <c r="AT827" s="222"/>
      <c r="AU827" s="222"/>
      <c r="AV827" s="222"/>
      <c r="AW827" s="222"/>
      <c r="AX827" s="222"/>
      <c r="AY827" s="222"/>
      <c r="AZ827" s="222"/>
    </row>
    <row r="828" spans="1:52" s="221" customFormat="1" ht="12.75" customHeight="1" x14ac:dyDescent="0.3">
      <c r="A828" s="104"/>
      <c r="B828" s="104"/>
      <c r="C828" s="222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222"/>
      <c r="AB828" s="222"/>
      <c r="AC828" s="427"/>
      <c r="AD828" s="225"/>
      <c r="AE828" s="222"/>
      <c r="AF828" s="222"/>
      <c r="AG828" s="222"/>
      <c r="AH828" s="222"/>
      <c r="AI828" s="222"/>
      <c r="AJ828" s="222"/>
      <c r="AK828" s="222"/>
      <c r="AL828" s="222"/>
      <c r="AM828" s="222"/>
      <c r="AN828" s="222"/>
      <c r="AO828" s="222"/>
      <c r="AP828" s="222"/>
      <c r="AQ828" s="222"/>
      <c r="AR828" s="222"/>
      <c r="AS828" s="222"/>
      <c r="AT828" s="222"/>
      <c r="AU828" s="222"/>
      <c r="AV828" s="222"/>
      <c r="AW828" s="222"/>
      <c r="AX828" s="222"/>
      <c r="AY828" s="222"/>
      <c r="AZ828" s="222"/>
    </row>
    <row r="829" spans="1:52" s="221" customFormat="1" ht="12.75" customHeight="1" x14ac:dyDescent="0.3">
      <c r="A829" s="104"/>
      <c r="B829" s="104"/>
      <c r="C829" s="222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222"/>
      <c r="AB829" s="222"/>
      <c r="AC829" s="427"/>
      <c r="AD829" s="225"/>
      <c r="AE829" s="222"/>
      <c r="AF829" s="222"/>
      <c r="AG829" s="222"/>
      <c r="AH829" s="222"/>
      <c r="AI829" s="222"/>
      <c r="AJ829" s="222"/>
      <c r="AK829" s="222"/>
      <c r="AL829" s="222"/>
      <c r="AM829" s="222"/>
      <c r="AN829" s="222"/>
      <c r="AO829" s="222"/>
      <c r="AP829" s="222"/>
      <c r="AQ829" s="222"/>
      <c r="AR829" s="222"/>
      <c r="AS829" s="222"/>
      <c r="AT829" s="222"/>
      <c r="AU829" s="222"/>
      <c r="AV829" s="222"/>
      <c r="AW829" s="222"/>
      <c r="AX829" s="222"/>
      <c r="AY829" s="222"/>
      <c r="AZ829" s="222"/>
    </row>
    <row r="830" spans="1:52" s="221" customFormat="1" ht="12.75" customHeight="1" x14ac:dyDescent="0.3">
      <c r="A830" s="104"/>
      <c r="B830" s="104"/>
      <c r="C830" s="222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222"/>
      <c r="AB830" s="222"/>
      <c r="AC830" s="427"/>
      <c r="AD830" s="225"/>
      <c r="AE830" s="222"/>
      <c r="AF830" s="222"/>
      <c r="AG830" s="222"/>
      <c r="AH830" s="222"/>
      <c r="AI830" s="222"/>
      <c r="AJ830" s="222"/>
      <c r="AK830" s="222"/>
      <c r="AL830" s="222"/>
      <c r="AM830" s="222"/>
      <c r="AN830" s="222"/>
      <c r="AO830" s="222"/>
      <c r="AP830" s="222"/>
      <c r="AQ830" s="222"/>
      <c r="AR830" s="222"/>
      <c r="AS830" s="222"/>
      <c r="AT830" s="222"/>
      <c r="AU830" s="222"/>
      <c r="AV830" s="222"/>
      <c r="AW830" s="222"/>
      <c r="AX830" s="222"/>
      <c r="AY830" s="222"/>
      <c r="AZ830" s="222"/>
    </row>
    <row r="831" spans="1:52" s="221" customFormat="1" ht="12.75" customHeight="1" x14ac:dyDescent="0.3">
      <c r="A831" s="104"/>
      <c r="B831" s="104"/>
      <c r="C831" s="222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222"/>
      <c r="AB831" s="222"/>
      <c r="AC831" s="427"/>
      <c r="AD831" s="225"/>
      <c r="AE831" s="222"/>
      <c r="AF831" s="222"/>
      <c r="AG831" s="222"/>
      <c r="AH831" s="222"/>
      <c r="AI831" s="222"/>
      <c r="AJ831" s="222"/>
      <c r="AK831" s="222"/>
      <c r="AL831" s="222"/>
      <c r="AM831" s="222"/>
      <c r="AN831" s="222"/>
      <c r="AO831" s="222"/>
      <c r="AP831" s="222"/>
      <c r="AQ831" s="222"/>
      <c r="AR831" s="222"/>
      <c r="AS831" s="222"/>
      <c r="AT831" s="222"/>
      <c r="AU831" s="222"/>
      <c r="AV831" s="222"/>
      <c r="AW831" s="222"/>
      <c r="AX831" s="222"/>
      <c r="AY831" s="222"/>
      <c r="AZ831" s="222"/>
    </row>
    <row r="832" spans="1:52" s="221" customFormat="1" ht="12.75" customHeight="1" x14ac:dyDescent="0.3">
      <c r="A832" s="104"/>
      <c r="B832" s="104"/>
      <c r="C832" s="222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222"/>
      <c r="AB832" s="222"/>
      <c r="AC832" s="427"/>
      <c r="AD832" s="225"/>
      <c r="AE832" s="222"/>
      <c r="AF832" s="222"/>
      <c r="AG832" s="222"/>
      <c r="AH832" s="222"/>
      <c r="AI832" s="222"/>
      <c r="AJ832" s="222"/>
      <c r="AK832" s="222"/>
      <c r="AL832" s="222"/>
      <c r="AM832" s="222"/>
      <c r="AN832" s="222"/>
      <c r="AO832" s="222"/>
      <c r="AP832" s="222"/>
      <c r="AQ832" s="222"/>
      <c r="AR832" s="222"/>
      <c r="AS832" s="222"/>
      <c r="AT832" s="222"/>
      <c r="AU832" s="222"/>
      <c r="AV832" s="222"/>
      <c r="AW832" s="222"/>
      <c r="AX832" s="222"/>
      <c r="AY832" s="222"/>
      <c r="AZ832" s="222"/>
    </row>
    <row r="833" spans="1:52" s="221" customFormat="1" ht="12.75" customHeight="1" x14ac:dyDescent="0.3">
      <c r="A833" s="104"/>
      <c r="B833" s="104"/>
      <c r="C833" s="222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222"/>
      <c r="AB833" s="222"/>
      <c r="AC833" s="427"/>
      <c r="AD833" s="225"/>
      <c r="AE833" s="222"/>
      <c r="AF833" s="222"/>
      <c r="AG833" s="222"/>
      <c r="AH833" s="222"/>
      <c r="AI833" s="222"/>
      <c r="AJ833" s="222"/>
      <c r="AK833" s="222"/>
      <c r="AL833" s="222"/>
      <c r="AM833" s="222"/>
      <c r="AN833" s="222"/>
      <c r="AO833" s="222"/>
      <c r="AP833" s="222"/>
      <c r="AQ833" s="222"/>
      <c r="AR833" s="222"/>
      <c r="AS833" s="222"/>
      <c r="AT833" s="222"/>
      <c r="AU833" s="222"/>
      <c r="AV833" s="222"/>
      <c r="AW833" s="222"/>
      <c r="AX833" s="222"/>
      <c r="AY833" s="222"/>
      <c r="AZ833" s="222"/>
    </row>
    <row r="834" spans="1:52" s="221" customFormat="1" ht="12.75" customHeight="1" x14ac:dyDescent="0.3">
      <c r="A834" s="104"/>
      <c r="B834" s="104"/>
      <c r="C834" s="222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222"/>
      <c r="AB834" s="222"/>
      <c r="AC834" s="427"/>
      <c r="AD834" s="225"/>
      <c r="AE834" s="222"/>
      <c r="AF834" s="222"/>
      <c r="AG834" s="222"/>
      <c r="AH834" s="222"/>
      <c r="AI834" s="222"/>
      <c r="AJ834" s="222"/>
      <c r="AK834" s="222"/>
      <c r="AL834" s="222"/>
      <c r="AM834" s="222"/>
      <c r="AN834" s="222"/>
      <c r="AO834" s="222"/>
      <c r="AP834" s="222"/>
      <c r="AQ834" s="222"/>
      <c r="AR834" s="222"/>
      <c r="AS834" s="222"/>
      <c r="AT834" s="222"/>
      <c r="AU834" s="222"/>
      <c r="AV834" s="222"/>
      <c r="AW834" s="222"/>
      <c r="AX834" s="222"/>
      <c r="AY834" s="222"/>
      <c r="AZ834" s="222"/>
    </row>
    <row r="835" spans="1:52" s="221" customFormat="1" ht="12.75" customHeight="1" x14ac:dyDescent="0.3">
      <c r="A835" s="104"/>
      <c r="B835" s="104"/>
      <c r="C835" s="222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222"/>
      <c r="AB835" s="222"/>
      <c r="AC835" s="427"/>
      <c r="AD835" s="225"/>
      <c r="AE835" s="222"/>
      <c r="AF835" s="222"/>
      <c r="AG835" s="222"/>
      <c r="AH835" s="222"/>
      <c r="AI835" s="222"/>
      <c r="AJ835" s="222"/>
      <c r="AK835" s="222"/>
      <c r="AL835" s="222"/>
      <c r="AM835" s="222"/>
      <c r="AN835" s="222"/>
      <c r="AO835" s="222"/>
      <c r="AP835" s="222"/>
      <c r="AQ835" s="222"/>
      <c r="AR835" s="222"/>
      <c r="AS835" s="222"/>
      <c r="AT835" s="222"/>
      <c r="AU835" s="222"/>
      <c r="AV835" s="222"/>
      <c r="AW835" s="222"/>
      <c r="AX835" s="222"/>
      <c r="AY835" s="222"/>
      <c r="AZ835" s="222"/>
    </row>
    <row r="836" spans="1:52" s="221" customFormat="1" ht="12.75" customHeight="1" x14ac:dyDescent="0.3">
      <c r="A836" s="104"/>
      <c r="B836" s="104"/>
      <c r="C836" s="222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222"/>
      <c r="AB836" s="222"/>
      <c r="AC836" s="427"/>
      <c r="AD836" s="225"/>
      <c r="AE836" s="222"/>
      <c r="AF836" s="222"/>
      <c r="AG836" s="222"/>
      <c r="AH836" s="222"/>
      <c r="AI836" s="222"/>
      <c r="AJ836" s="222"/>
      <c r="AK836" s="222"/>
      <c r="AL836" s="222"/>
      <c r="AM836" s="222"/>
      <c r="AN836" s="222"/>
      <c r="AO836" s="222"/>
      <c r="AP836" s="222"/>
      <c r="AQ836" s="222"/>
      <c r="AR836" s="222"/>
      <c r="AS836" s="222"/>
      <c r="AT836" s="222"/>
      <c r="AU836" s="222"/>
      <c r="AV836" s="222"/>
      <c r="AW836" s="222"/>
      <c r="AX836" s="222"/>
      <c r="AY836" s="222"/>
      <c r="AZ836" s="222"/>
    </row>
    <row r="837" spans="1:52" s="221" customFormat="1" ht="12.75" customHeight="1" x14ac:dyDescent="0.3">
      <c r="A837" s="104"/>
      <c r="B837" s="104"/>
      <c r="C837" s="222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222"/>
      <c r="AB837" s="222"/>
      <c r="AC837" s="427"/>
      <c r="AD837" s="225"/>
      <c r="AE837" s="222"/>
      <c r="AF837" s="222"/>
      <c r="AG837" s="222"/>
      <c r="AH837" s="222"/>
      <c r="AI837" s="222"/>
      <c r="AJ837" s="222"/>
      <c r="AK837" s="222"/>
      <c r="AL837" s="222"/>
      <c r="AM837" s="222"/>
      <c r="AN837" s="222"/>
      <c r="AO837" s="222"/>
      <c r="AP837" s="222"/>
      <c r="AQ837" s="222"/>
      <c r="AR837" s="222"/>
      <c r="AS837" s="222"/>
      <c r="AT837" s="222"/>
      <c r="AU837" s="222"/>
      <c r="AV837" s="222"/>
      <c r="AW837" s="222"/>
      <c r="AX837" s="222"/>
      <c r="AY837" s="222"/>
      <c r="AZ837" s="222"/>
    </row>
    <row r="838" spans="1:52" s="221" customFormat="1" ht="12.75" customHeight="1" x14ac:dyDescent="0.3">
      <c r="A838" s="104"/>
      <c r="B838" s="104"/>
      <c r="C838" s="222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222"/>
      <c r="AB838" s="222"/>
      <c r="AC838" s="427"/>
      <c r="AD838" s="225"/>
      <c r="AE838" s="222"/>
      <c r="AF838" s="222"/>
      <c r="AG838" s="222"/>
      <c r="AH838" s="222"/>
      <c r="AI838" s="222"/>
      <c r="AJ838" s="222"/>
      <c r="AK838" s="222"/>
      <c r="AL838" s="222"/>
      <c r="AM838" s="222"/>
      <c r="AN838" s="222"/>
      <c r="AO838" s="222"/>
      <c r="AP838" s="222"/>
      <c r="AQ838" s="222"/>
      <c r="AR838" s="222"/>
      <c r="AS838" s="222"/>
      <c r="AT838" s="222"/>
      <c r="AU838" s="222"/>
      <c r="AV838" s="222"/>
      <c r="AW838" s="222"/>
      <c r="AX838" s="222"/>
      <c r="AY838" s="222"/>
      <c r="AZ838" s="222"/>
    </row>
    <row r="839" spans="1:52" s="221" customFormat="1" ht="12.75" customHeight="1" x14ac:dyDescent="0.3">
      <c r="A839" s="104"/>
      <c r="B839" s="104"/>
      <c r="C839" s="222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222"/>
      <c r="AB839" s="222"/>
      <c r="AC839" s="427"/>
      <c r="AD839" s="225"/>
      <c r="AE839" s="222"/>
      <c r="AF839" s="222"/>
      <c r="AG839" s="222"/>
      <c r="AH839" s="222"/>
      <c r="AI839" s="222"/>
      <c r="AJ839" s="222"/>
      <c r="AK839" s="222"/>
      <c r="AL839" s="222"/>
      <c r="AM839" s="222"/>
      <c r="AN839" s="222"/>
      <c r="AO839" s="222"/>
      <c r="AP839" s="222"/>
      <c r="AQ839" s="222"/>
      <c r="AR839" s="222"/>
      <c r="AS839" s="222"/>
      <c r="AT839" s="222"/>
      <c r="AU839" s="222"/>
      <c r="AV839" s="222"/>
      <c r="AW839" s="222"/>
      <c r="AX839" s="222"/>
      <c r="AY839" s="222"/>
      <c r="AZ839" s="222"/>
    </row>
    <row r="840" spans="1:52" s="221" customFormat="1" ht="12.75" customHeight="1" x14ac:dyDescent="0.3">
      <c r="A840" s="104"/>
      <c r="B840" s="104"/>
      <c r="C840" s="222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222"/>
      <c r="AB840" s="222"/>
      <c r="AC840" s="427"/>
      <c r="AD840" s="225"/>
      <c r="AE840" s="222"/>
      <c r="AF840" s="222"/>
      <c r="AG840" s="222"/>
      <c r="AH840" s="222"/>
      <c r="AI840" s="222"/>
      <c r="AJ840" s="222"/>
      <c r="AK840" s="222"/>
      <c r="AL840" s="222"/>
      <c r="AM840" s="222"/>
      <c r="AN840" s="222"/>
      <c r="AO840" s="222"/>
      <c r="AP840" s="222"/>
      <c r="AQ840" s="222"/>
      <c r="AR840" s="222"/>
      <c r="AS840" s="222"/>
      <c r="AT840" s="222"/>
      <c r="AU840" s="222"/>
      <c r="AV840" s="222"/>
      <c r="AW840" s="222"/>
      <c r="AX840" s="222"/>
      <c r="AY840" s="222"/>
      <c r="AZ840" s="222"/>
    </row>
    <row r="841" spans="1:52" s="221" customFormat="1" ht="12.75" customHeight="1" x14ac:dyDescent="0.3">
      <c r="A841" s="104"/>
      <c r="B841" s="104"/>
      <c r="C841" s="222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222"/>
      <c r="AB841" s="222"/>
      <c r="AC841" s="427"/>
      <c r="AD841" s="225"/>
      <c r="AE841" s="222"/>
      <c r="AF841" s="222"/>
      <c r="AG841" s="222"/>
      <c r="AH841" s="222"/>
      <c r="AI841" s="222"/>
      <c r="AJ841" s="222"/>
      <c r="AK841" s="222"/>
      <c r="AL841" s="222"/>
      <c r="AM841" s="222"/>
      <c r="AN841" s="222"/>
      <c r="AO841" s="222"/>
      <c r="AP841" s="222"/>
      <c r="AQ841" s="222"/>
      <c r="AR841" s="222"/>
      <c r="AS841" s="222"/>
      <c r="AT841" s="222"/>
      <c r="AU841" s="222"/>
      <c r="AV841" s="222"/>
      <c r="AW841" s="222"/>
      <c r="AX841" s="222"/>
      <c r="AY841" s="222"/>
      <c r="AZ841" s="222"/>
    </row>
    <row r="842" spans="1:52" s="221" customFormat="1" ht="12.75" customHeight="1" x14ac:dyDescent="0.3">
      <c r="A842" s="104"/>
      <c r="B842" s="104"/>
      <c r="C842" s="222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222"/>
      <c r="AB842" s="222"/>
      <c r="AC842" s="427"/>
      <c r="AD842" s="225"/>
      <c r="AE842" s="222"/>
      <c r="AF842" s="222"/>
      <c r="AG842" s="222"/>
      <c r="AH842" s="222"/>
      <c r="AI842" s="222"/>
      <c r="AJ842" s="222"/>
      <c r="AK842" s="222"/>
      <c r="AL842" s="222"/>
      <c r="AM842" s="222"/>
      <c r="AN842" s="222"/>
      <c r="AO842" s="222"/>
      <c r="AP842" s="222"/>
      <c r="AQ842" s="222"/>
      <c r="AR842" s="222"/>
      <c r="AS842" s="222"/>
      <c r="AT842" s="222"/>
      <c r="AU842" s="222"/>
      <c r="AV842" s="222"/>
      <c r="AW842" s="222"/>
      <c r="AX842" s="222"/>
      <c r="AY842" s="222"/>
      <c r="AZ842" s="222"/>
    </row>
    <row r="843" spans="1:52" s="221" customFormat="1" ht="12.75" customHeight="1" x14ac:dyDescent="0.3">
      <c r="A843" s="104"/>
      <c r="B843" s="104"/>
      <c r="C843" s="222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222"/>
      <c r="AB843" s="222"/>
      <c r="AC843" s="427"/>
      <c r="AD843" s="225"/>
      <c r="AE843" s="222"/>
      <c r="AF843" s="222"/>
      <c r="AG843" s="222"/>
      <c r="AH843" s="222"/>
      <c r="AI843" s="222"/>
      <c r="AJ843" s="222"/>
      <c r="AK843" s="222"/>
      <c r="AL843" s="222"/>
      <c r="AM843" s="222"/>
      <c r="AN843" s="222"/>
      <c r="AO843" s="222"/>
      <c r="AP843" s="222"/>
      <c r="AQ843" s="222"/>
      <c r="AR843" s="222"/>
      <c r="AS843" s="222"/>
      <c r="AT843" s="222"/>
      <c r="AU843" s="222"/>
      <c r="AV843" s="222"/>
      <c r="AW843" s="222"/>
      <c r="AX843" s="222"/>
      <c r="AY843" s="222"/>
      <c r="AZ843" s="222"/>
    </row>
    <row r="844" spans="1:52" s="221" customFormat="1" ht="12.75" customHeight="1" x14ac:dyDescent="0.3">
      <c r="A844" s="104"/>
      <c r="B844" s="104"/>
      <c r="C844" s="222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222"/>
      <c r="AB844" s="222"/>
      <c r="AC844" s="427"/>
      <c r="AD844" s="225"/>
      <c r="AE844" s="222"/>
      <c r="AF844" s="222"/>
      <c r="AG844" s="222"/>
      <c r="AH844" s="222"/>
      <c r="AI844" s="222"/>
      <c r="AJ844" s="222"/>
      <c r="AK844" s="222"/>
      <c r="AL844" s="222"/>
      <c r="AM844" s="222"/>
      <c r="AN844" s="222"/>
      <c r="AO844" s="222"/>
      <c r="AP844" s="222"/>
      <c r="AQ844" s="222"/>
      <c r="AR844" s="222"/>
      <c r="AS844" s="222"/>
      <c r="AT844" s="222"/>
      <c r="AU844" s="222"/>
      <c r="AV844" s="222"/>
      <c r="AW844" s="222"/>
      <c r="AX844" s="222"/>
      <c r="AY844" s="222"/>
      <c r="AZ844" s="222"/>
    </row>
    <row r="845" spans="1:52" s="221" customFormat="1" ht="12.75" customHeight="1" x14ac:dyDescent="0.3">
      <c r="A845" s="104"/>
      <c r="B845" s="104"/>
      <c r="C845" s="222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222"/>
      <c r="AB845" s="222"/>
      <c r="AC845" s="427"/>
      <c r="AD845" s="225"/>
      <c r="AE845" s="222"/>
      <c r="AF845" s="222"/>
      <c r="AG845" s="222"/>
      <c r="AH845" s="222"/>
      <c r="AI845" s="222"/>
      <c r="AJ845" s="222"/>
      <c r="AK845" s="222"/>
      <c r="AL845" s="222"/>
      <c r="AM845" s="222"/>
      <c r="AN845" s="222"/>
      <c r="AO845" s="222"/>
      <c r="AP845" s="222"/>
      <c r="AQ845" s="222"/>
      <c r="AR845" s="222"/>
      <c r="AS845" s="222"/>
      <c r="AT845" s="222"/>
      <c r="AU845" s="222"/>
      <c r="AV845" s="222"/>
      <c r="AW845" s="222"/>
      <c r="AX845" s="222"/>
      <c r="AY845" s="222"/>
      <c r="AZ845" s="222"/>
    </row>
    <row r="846" spans="1:52" s="221" customFormat="1" ht="12.75" customHeight="1" x14ac:dyDescent="0.3">
      <c r="A846" s="104"/>
      <c r="B846" s="104"/>
      <c r="C846" s="222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222"/>
      <c r="AB846" s="222"/>
      <c r="AC846" s="427"/>
      <c r="AD846" s="225"/>
      <c r="AE846" s="222"/>
      <c r="AF846" s="222"/>
      <c r="AG846" s="222"/>
      <c r="AH846" s="222"/>
      <c r="AI846" s="222"/>
      <c r="AJ846" s="222"/>
      <c r="AK846" s="222"/>
      <c r="AL846" s="222"/>
      <c r="AM846" s="222"/>
      <c r="AN846" s="222"/>
      <c r="AO846" s="222"/>
      <c r="AP846" s="222"/>
      <c r="AQ846" s="222"/>
      <c r="AR846" s="222"/>
      <c r="AS846" s="222"/>
      <c r="AT846" s="222"/>
      <c r="AU846" s="222"/>
      <c r="AV846" s="222"/>
      <c r="AW846" s="222"/>
      <c r="AX846" s="222"/>
      <c r="AY846" s="222"/>
      <c r="AZ846" s="222"/>
    </row>
    <row r="847" spans="1:52" s="221" customFormat="1" ht="12.75" customHeight="1" x14ac:dyDescent="0.3">
      <c r="A847" s="104"/>
      <c r="B847" s="104"/>
      <c r="C847" s="222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222"/>
      <c r="AB847" s="222"/>
      <c r="AC847" s="427"/>
      <c r="AD847" s="225"/>
      <c r="AE847" s="222"/>
      <c r="AF847" s="222"/>
      <c r="AG847" s="222"/>
      <c r="AH847" s="222"/>
      <c r="AI847" s="222"/>
      <c r="AJ847" s="222"/>
      <c r="AK847" s="222"/>
      <c r="AL847" s="222"/>
      <c r="AM847" s="222"/>
      <c r="AN847" s="222"/>
      <c r="AO847" s="222"/>
      <c r="AP847" s="222"/>
      <c r="AQ847" s="222"/>
      <c r="AR847" s="222"/>
      <c r="AS847" s="222"/>
      <c r="AT847" s="222"/>
      <c r="AU847" s="222"/>
      <c r="AV847" s="222"/>
      <c r="AW847" s="222"/>
      <c r="AX847" s="222"/>
      <c r="AY847" s="222"/>
      <c r="AZ847" s="222"/>
    </row>
    <row r="848" spans="1:52" s="221" customFormat="1" ht="12.75" customHeight="1" x14ac:dyDescent="0.3">
      <c r="A848" s="104"/>
      <c r="B848" s="104"/>
      <c r="C848" s="222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222"/>
      <c r="AB848" s="222"/>
      <c r="AC848" s="427"/>
      <c r="AD848" s="225"/>
      <c r="AE848" s="222"/>
      <c r="AF848" s="222"/>
      <c r="AG848" s="222"/>
      <c r="AH848" s="222"/>
      <c r="AI848" s="222"/>
      <c r="AJ848" s="222"/>
      <c r="AK848" s="222"/>
      <c r="AL848" s="222"/>
      <c r="AM848" s="222"/>
      <c r="AN848" s="222"/>
      <c r="AO848" s="222"/>
      <c r="AP848" s="222"/>
      <c r="AQ848" s="222"/>
      <c r="AR848" s="222"/>
      <c r="AS848" s="222"/>
      <c r="AT848" s="222"/>
      <c r="AU848" s="222"/>
      <c r="AV848" s="222"/>
      <c r="AW848" s="222"/>
      <c r="AX848" s="222"/>
      <c r="AY848" s="222"/>
      <c r="AZ848" s="222"/>
    </row>
    <row r="849" spans="1:52" s="221" customFormat="1" ht="12.75" customHeight="1" x14ac:dyDescent="0.3">
      <c r="A849" s="104"/>
      <c r="B849" s="104"/>
      <c r="C849" s="222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222"/>
      <c r="AB849" s="222"/>
      <c r="AC849" s="427"/>
      <c r="AD849" s="225"/>
      <c r="AE849" s="222"/>
      <c r="AF849" s="222"/>
      <c r="AG849" s="222"/>
      <c r="AH849" s="222"/>
      <c r="AI849" s="222"/>
      <c r="AJ849" s="222"/>
      <c r="AK849" s="222"/>
      <c r="AL849" s="222"/>
      <c r="AM849" s="222"/>
      <c r="AN849" s="222"/>
      <c r="AO849" s="222"/>
      <c r="AP849" s="222"/>
      <c r="AQ849" s="222"/>
      <c r="AR849" s="222"/>
      <c r="AS849" s="222"/>
      <c r="AT849" s="222"/>
      <c r="AU849" s="222"/>
      <c r="AV849" s="222"/>
      <c r="AW849" s="222"/>
      <c r="AX849" s="222"/>
      <c r="AY849" s="222"/>
      <c r="AZ849" s="222"/>
    </row>
    <row r="850" spans="1:52" s="221" customFormat="1" ht="12.75" customHeight="1" x14ac:dyDescent="0.3">
      <c r="A850" s="104"/>
      <c r="B850" s="104"/>
      <c r="C850" s="222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222"/>
      <c r="AB850" s="222"/>
      <c r="AC850" s="427"/>
      <c r="AD850" s="225"/>
      <c r="AE850" s="222"/>
      <c r="AF850" s="222"/>
      <c r="AG850" s="222"/>
      <c r="AH850" s="222"/>
      <c r="AI850" s="222"/>
      <c r="AJ850" s="222"/>
      <c r="AK850" s="222"/>
      <c r="AL850" s="222"/>
      <c r="AM850" s="222"/>
      <c r="AN850" s="222"/>
      <c r="AO850" s="222"/>
      <c r="AP850" s="222"/>
      <c r="AQ850" s="222"/>
      <c r="AR850" s="222"/>
      <c r="AS850" s="222"/>
      <c r="AT850" s="222"/>
      <c r="AU850" s="222"/>
      <c r="AV850" s="222"/>
      <c r="AW850" s="222"/>
      <c r="AX850" s="222"/>
      <c r="AY850" s="222"/>
      <c r="AZ850" s="222"/>
    </row>
    <row r="851" spans="1:52" s="221" customFormat="1" ht="12.75" customHeight="1" x14ac:dyDescent="0.3">
      <c r="A851" s="104"/>
      <c r="B851" s="104"/>
      <c r="C851" s="222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222"/>
      <c r="AB851" s="222"/>
      <c r="AC851" s="427"/>
      <c r="AD851" s="225"/>
      <c r="AE851" s="222"/>
      <c r="AF851" s="222"/>
      <c r="AG851" s="222"/>
      <c r="AH851" s="222"/>
      <c r="AI851" s="222"/>
      <c r="AJ851" s="222"/>
      <c r="AK851" s="222"/>
      <c r="AL851" s="222"/>
      <c r="AM851" s="222"/>
      <c r="AN851" s="222"/>
      <c r="AO851" s="222"/>
      <c r="AP851" s="222"/>
      <c r="AQ851" s="222"/>
      <c r="AR851" s="222"/>
      <c r="AS851" s="222"/>
      <c r="AT851" s="222"/>
      <c r="AU851" s="222"/>
      <c r="AV851" s="222"/>
      <c r="AW851" s="222"/>
      <c r="AX851" s="222"/>
      <c r="AY851" s="222"/>
      <c r="AZ851" s="222"/>
    </row>
    <row r="852" spans="1:52" s="221" customFormat="1" ht="12.75" customHeight="1" x14ac:dyDescent="0.3">
      <c r="A852" s="104"/>
      <c r="B852" s="104"/>
      <c r="C852" s="222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222"/>
      <c r="AB852" s="222"/>
      <c r="AC852" s="427"/>
      <c r="AD852" s="225"/>
      <c r="AE852" s="222"/>
      <c r="AF852" s="222"/>
      <c r="AG852" s="222"/>
      <c r="AH852" s="222"/>
      <c r="AI852" s="222"/>
      <c r="AJ852" s="222"/>
      <c r="AK852" s="222"/>
      <c r="AL852" s="222"/>
      <c r="AM852" s="222"/>
      <c r="AN852" s="222"/>
      <c r="AO852" s="222"/>
      <c r="AP852" s="222"/>
      <c r="AQ852" s="222"/>
      <c r="AR852" s="222"/>
      <c r="AS852" s="222"/>
      <c r="AT852" s="222"/>
      <c r="AU852" s="222"/>
      <c r="AV852" s="222"/>
      <c r="AW852" s="222"/>
      <c r="AX852" s="222"/>
      <c r="AY852" s="222"/>
      <c r="AZ852" s="222"/>
    </row>
    <row r="853" spans="1:52" s="221" customFormat="1" ht="12.75" customHeight="1" x14ac:dyDescent="0.3">
      <c r="A853" s="104"/>
      <c r="B853" s="104"/>
      <c r="C853" s="222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222"/>
      <c r="AB853" s="222"/>
      <c r="AC853" s="427"/>
      <c r="AD853" s="225"/>
      <c r="AE853" s="222"/>
      <c r="AF853" s="222"/>
      <c r="AG853" s="222"/>
      <c r="AH853" s="222"/>
      <c r="AI853" s="222"/>
      <c r="AJ853" s="222"/>
      <c r="AK853" s="222"/>
      <c r="AL853" s="222"/>
      <c r="AM853" s="222"/>
      <c r="AN853" s="222"/>
      <c r="AO853" s="222"/>
      <c r="AP853" s="222"/>
      <c r="AQ853" s="222"/>
      <c r="AR853" s="222"/>
      <c r="AS853" s="222"/>
      <c r="AT853" s="222"/>
      <c r="AU853" s="222"/>
      <c r="AV853" s="222"/>
      <c r="AW853" s="222"/>
      <c r="AX853" s="222"/>
      <c r="AY853" s="222"/>
      <c r="AZ853" s="222"/>
    </row>
    <row r="854" spans="1:52" s="221" customFormat="1" ht="12.75" customHeight="1" x14ac:dyDescent="0.3">
      <c r="A854" s="104"/>
      <c r="B854" s="104"/>
      <c r="C854" s="222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222"/>
      <c r="AB854" s="222"/>
      <c r="AC854" s="427"/>
      <c r="AD854" s="225"/>
      <c r="AE854" s="222"/>
      <c r="AF854" s="222"/>
      <c r="AG854" s="222"/>
      <c r="AH854" s="222"/>
      <c r="AI854" s="222"/>
      <c r="AJ854" s="222"/>
      <c r="AK854" s="222"/>
      <c r="AL854" s="222"/>
      <c r="AM854" s="222"/>
      <c r="AN854" s="222"/>
      <c r="AO854" s="222"/>
      <c r="AP854" s="222"/>
      <c r="AQ854" s="222"/>
      <c r="AR854" s="222"/>
      <c r="AS854" s="222"/>
      <c r="AT854" s="222"/>
      <c r="AU854" s="222"/>
      <c r="AV854" s="222"/>
      <c r="AW854" s="222"/>
      <c r="AX854" s="222"/>
      <c r="AY854" s="222"/>
      <c r="AZ854" s="222"/>
    </row>
    <row r="855" spans="1:52" s="221" customFormat="1" ht="12.75" customHeight="1" x14ac:dyDescent="0.3">
      <c r="A855" s="104"/>
      <c r="B855" s="104"/>
      <c r="C855" s="222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222"/>
      <c r="AB855" s="222"/>
      <c r="AC855" s="427"/>
      <c r="AD855" s="225"/>
      <c r="AE855" s="222"/>
      <c r="AF855" s="222"/>
      <c r="AG855" s="222"/>
      <c r="AH855" s="222"/>
      <c r="AI855" s="222"/>
      <c r="AJ855" s="222"/>
      <c r="AK855" s="222"/>
      <c r="AL855" s="222"/>
      <c r="AM855" s="222"/>
      <c r="AN855" s="222"/>
      <c r="AO855" s="222"/>
      <c r="AP855" s="222"/>
      <c r="AQ855" s="222"/>
      <c r="AR855" s="222"/>
      <c r="AS855" s="222"/>
      <c r="AT855" s="222"/>
      <c r="AU855" s="222"/>
      <c r="AV855" s="222"/>
      <c r="AW855" s="222"/>
      <c r="AX855" s="222"/>
      <c r="AY855" s="222"/>
      <c r="AZ855" s="222"/>
    </row>
    <row r="856" spans="1:52" s="221" customFormat="1" ht="12.75" customHeight="1" x14ac:dyDescent="0.3">
      <c r="A856" s="104"/>
      <c r="B856" s="104"/>
      <c r="C856" s="222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222"/>
      <c r="AB856" s="222"/>
      <c r="AC856" s="427"/>
      <c r="AD856" s="225"/>
      <c r="AE856" s="222"/>
      <c r="AF856" s="222"/>
      <c r="AG856" s="222"/>
      <c r="AH856" s="222"/>
      <c r="AI856" s="222"/>
      <c r="AJ856" s="222"/>
      <c r="AK856" s="222"/>
      <c r="AL856" s="222"/>
      <c r="AM856" s="222"/>
      <c r="AN856" s="222"/>
      <c r="AO856" s="222"/>
      <c r="AP856" s="222"/>
      <c r="AQ856" s="222"/>
      <c r="AR856" s="222"/>
      <c r="AS856" s="222"/>
      <c r="AT856" s="222"/>
      <c r="AU856" s="222"/>
      <c r="AV856" s="222"/>
      <c r="AW856" s="222"/>
      <c r="AX856" s="222"/>
      <c r="AY856" s="222"/>
      <c r="AZ856" s="222"/>
    </row>
    <row r="857" spans="1:52" s="221" customFormat="1" ht="12.75" customHeight="1" x14ac:dyDescent="0.3">
      <c r="A857" s="104"/>
      <c r="B857" s="104"/>
      <c r="C857" s="222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222"/>
      <c r="AB857" s="222"/>
      <c r="AC857" s="427"/>
      <c r="AD857" s="225"/>
      <c r="AE857" s="222"/>
      <c r="AF857" s="222"/>
      <c r="AG857" s="222"/>
      <c r="AH857" s="222"/>
      <c r="AI857" s="222"/>
      <c r="AJ857" s="222"/>
      <c r="AK857" s="222"/>
      <c r="AL857" s="222"/>
      <c r="AM857" s="222"/>
      <c r="AN857" s="222"/>
      <c r="AO857" s="222"/>
      <c r="AP857" s="222"/>
      <c r="AQ857" s="222"/>
      <c r="AR857" s="222"/>
      <c r="AS857" s="222"/>
      <c r="AT857" s="222"/>
      <c r="AU857" s="222"/>
      <c r="AV857" s="222"/>
      <c r="AW857" s="222"/>
      <c r="AX857" s="222"/>
      <c r="AY857" s="222"/>
      <c r="AZ857" s="222"/>
    </row>
    <row r="858" spans="1:52" s="221" customFormat="1" ht="12.75" customHeight="1" x14ac:dyDescent="0.3">
      <c r="A858" s="104"/>
      <c r="B858" s="104"/>
      <c r="C858" s="222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222"/>
      <c r="AB858" s="222"/>
      <c r="AC858" s="427"/>
      <c r="AD858" s="225"/>
      <c r="AE858" s="222"/>
      <c r="AF858" s="222"/>
      <c r="AG858" s="222"/>
      <c r="AH858" s="222"/>
      <c r="AI858" s="222"/>
      <c r="AJ858" s="222"/>
      <c r="AK858" s="222"/>
      <c r="AL858" s="222"/>
      <c r="AM858" s="222"/>
      <c r="AN858" s="222"/>
      <c r="AO858" s="222"/>
      <c r="AP858" s="222"/>
      <c r="AQ858" s="222"/>
      <c r="AR858" s="222"/>
      <c r="AS858" s="222"/>
      <c r="AT858" s="222"/>
      <c r="AU858" s="222"/>
      <c r="AV858" s="222"/>
      <c r="AW858" s="222"/>
      <c r="AX858" s="222"/>
      <c r="AY858" s="222"/>
      <c r="AZ858" s="222"/>
    </row>
    <row r="859" spans="1:52" s="221" customFormat="1" ht="12.75" customHeight="1" x14ac:dyDescent="0.3">
      <c r="A859" s="104"/>
      <c r="B859" s="104"/>
      <c r="C859" s="222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222"/>
      <c r="AB859" s="222"/>
      <c r="AC859" s="427"/>
      <c r="AD859" s="225"/>
      <c r="AE859" s="222"/>
      <c r="AF859" s="222"/>
      <c r="AG859" s="222"/>
      <c r="AH859" s="222"/>
      <c r="AI859" s="222"/>
      <c r="AJ859" s="222"/>
      <c r="AK859" s="222"/>
      <c r="AL859" s="222"/>
      <c r="AM859" s="222"/>
      <c r="AN859" s="222"/>
      <c r="AO859" s="222"/>
      <c r="AP859" s="222"/>
      <c r="AQ859" s="222"/>
      <c r="AR859" s="222"/>
      <c r="AS859" s="222"/>
      <c r="AT859" s="222"/>
      <c r="AU859" s="222"/>
      <c r="AV859" s="222"/>
      <c r="AW859" s="222"/>
      <c r="AX859" s="222"/>
      <c r="AY859" s="222"/>
      <c r="AZ859" s="222"/>
    </row>
    <row r="860" spans="1:52" s="221" customFormat="1" ht="12.75" customHeight="1" x14ac:dyDescent="0.3">
      <c r="A860" s="104"/>
      <c r="B860" s="104"/>
      <c r="C860" s="222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222"/>
      <c r="AB860" s="222"/>
      <c r="AC860" s="427"/>
      <c r="AD860" s="225"/>
      <c r="AE860" s="222"/>
      <c r="AF860" s="222"/>
      <c r="AG860" s="222"/>
      <c r="AH860" s="222"/>
      <c r="AI860" s="222"/>
      <c r="AJ860" s="222"/>
      <c r="AK860" s="222"/>
      <c r="AL860" s="222"/>
      <c r="AM860" s="222"/>
      <c r="AN860" s="222"/>
      <c r="AO860" s="222"/>
      <c r="AP860" s="222"/>
      <c r="AQ860" s="222"/>
      <c r="AR860" s="222"/>
      <c r="AS860" s="222"/>
      <c r="AT860" s="222"/>
      <c r="AU860" s="222"/>
      <c r="AV860" s="222"/>
      <c r="AW860" s="222"/>
      <c r="AX860" s="222"/>
      <c r="AY860" s="222"/>
      <c r="AZ860" s="222"/>
    </row>
    <row r="861" spans="1:52" s="221" customFormat="1" ht="12.75" customHeight="1" x14ac:dyDescent="0.3">
      <c r="A861" s="104"/>
      <c r="B861" s="104"/>
      <c r="C861" s="222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222"/>
      <c r="AB861" s="222"/>
      <c r="AC861" s="427"/>
      <c r="AD861" s="225"/>
      <c r="AE861" s="222"/>
      <c r="AF861" s="222"/>
      <c r="AG861" s="222"/>
      <c r="AH861" s="222"/>
      <c r="AI861" s="222"/>
      <c r="AJ861" s="222"/>
      <c r="AK861" s="222"/>
      <c r="AL861" s="222"/>
      <c r="AM861" s="222"/>
      <c r="AN861" s="222"/>
      <c r="AO861" s="222"/>
      <c r="AP861" s="222"/>
      <c r="AQ861" s="222"/>
      <c r="AR861" s="222"/>
      <c r="AS861" s="222"/>
      <c r="AT861" s="222"/>
      <c r="AU861" s="222"/>
      <c r="AV861" s="222"/>
      <c r="AW861" s="222"/>
      <c r="AX861" s="222"/>
      <c r="AY861" s="222"/>
      <c r="AZ861" s="222"/>
    </row>
    <row r="862" spans="1:52" s="221" customFormat="1" ht="12.75" customHeight="1" x14ac:dyDescent="0.3">
      <c r="A862" s="104"/>
      <c r="B862" s="104"/>
      <c r="C862" s="222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222"/>
      <c r="AB862" s="222"/>
      <c r="AC862" s="427"/>
      <c r="AD862" s="225"/>
      <c r="AE862" s="222"/>
      <c r="AF862" s="222"/>
      <c r="AG862" s="222"/>
      <c r="AH862" s="222"/>
      <c r="AI862" s="222"/>
      <c r="AJ862" s="222"/>
      <c r="AK862" s="222"/>
      <c r="AL862" s="222"/>
      <c r="AM862" s="222"/>
      <c r="AN862" s="222"/>
      <c r="AO862" s="222"/>
      <c r="AP862" s="222"/>
      <c r="AQ862" s="222"/>
      <c r="AR862" s="222"/>
      <c r="AS862" s="222"/>
      <c r="AT862" s="222"/>
      <c r="AU862" s="222"/>
      <c r="AV862" s="222"/>
      <c r="AW862" s="222"/>
      <c r="AX862" s="222"/>
      <c r="AY862" s="222"/>
      <c r="AZ862" s="222"/>
    </row>
    <row r="863" spans="1:52" s="221" customFormat="1" ht="12.75" customHeight="1" x14ac:dyDescent="0.3">
      <c r="A863" s="104"/>
      <c r="B863" s="104"/>
      <c r="C863" s="222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222"/>
      <c r="AB863" s="222"/>
      <c r="AC863" s="427"/>
      <c r="AD863" s="225"/>
      <c r="AE863" s="222"/>
      <c r="AF863" s="222"/>
      <c r="AG863" s="222"/>
      <c r="AH863" s="222"/>
      <c r="AI863" s="222"/>
      <c r="AJ863" s="222"/>
      <c r="AK863" s="222"/>
      <c r="AL863" s="222"/>
      <c r="AM863" s="222"/>
      <c r="AN863" s="222"/>
      <c r="AO863" s="222"/>
      <c r="AP863" s="222"/>
      <c r="AQ863" s="222"/>
      <c r="AR863" s="222"/>
      <c r="AS863" s="222"/>
      <c r="AT863" s="222"/>
      <c r="AU863" s="222"/>
      <c r="AV863" s="222"/>
      <c r="AW863" s="222"/>
      <c r="AX863" s="222"/>
      <c r="AY863" s="222"/>
      <c r="AZ863" s="222"/>
    </row>
    <row r="864" spans="1:52" s="221" customFormat="1" ht="12.75" customHeight="1" x14ac:dyDescent="0.3">
      <c r="A864" s="104"/>
      <c r="B864" s="104"/>
      <c r="C864" s="222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222"/>
      <c r="AB864" s="222"/>
      <c r="AC864" s="427"/>
      <c r="AD864" s="225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</row>
    <row r="865" spans="1:52" s="221" customFormat="1" ht="12.75" customHeight="1" x14ac:dyDescent="0.3">
      <c r="A865" s="104"/>
      <c r="B865" s="104"/>
      <c r="C865" s="222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222"/>
      <c r="AB865" s="222"/>
      <c r="AC865" s="427"/>
      <c r="AD865" s="225"/>
      <c r="AE865" s="222"/>
      <c r="AF865" s="222"/>
      <c r="AG865" s="222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</row>
    <row r="866" spans="1:52" s="221" customFormat="1" ht="12.75" customHeight="1" x14ac:dyDescent="0.3">
      <c r="A866" s="104"/>
      <c r="B866" s="104"/>
      <c r="C866" s="222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222"/>
      <c r="AB866" s="222"/>
      <c r="AC866" s="427"/>
      <c r="AD866" s="225"/>
      <c r="AE866" s="222"/>
      <c r="AF866" s="222"/>
      <c r="AG866" s="222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</row>
    <row r="867" spans="1:52" s="221" customFormat="1" ht="12.75" customHeight="1" x14ac:dyDescent="0.3">
      <c r="A867" s="104"/>
      <c r="B867" s="104"/>
      <c r="C867" s="222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222"/>
      <c r="AB867" s="222"/>
      <c r="AC867" s="427"/>
      <c r="AD867" s="225"/>
      <c r="AE867" s="222"/>
      <c r="AF867" s="222"/>
      <c r="AG867" s="222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</row>
    <row r="868" spans="1:52" s="221" customFormat="1" ht="12.75" customHeight="1" x14ac:dyDescent="0.3">
      <c r="A868" s="104"/>
      <c r="B868" s="104"/>
      <c r="C868" s="222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222"/>
      <c r="AB868" s="222"/>
      <c r="AC868" s="427"/>
      <c r="AD868" s="225"/>
      <c r="AE868" s="222"/>
      <c r="AF868" s="222"/>
      <c r="AG868" s="222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</row>
    <row r="869" spans="1:52" s="221" customFormat="1" ht="12.75" customHeight="1" x14ac:dyDescent="0.3">
      <c r="A869" s="104"/>
      <c r="B869" s="104"/>
      <c r="C869" s="222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222"/>
      <c r="AB869" s="222"/>
      <c r="AC869" s="427"/>
      <c r="AD869" s="225"/>
      <c r="AE869" s="222"/>
      <c r="AF869" s="222"/>
      <c r="AG869" s="222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</row>
    <row r="870" spans="1:52" s="221" customFormat="1" ht="12.75" customHeight="1" x14ac:dyDescent="0.3">
      <c r="A870" s="104"/>
      <c r="B870" s="104"/>
      <c r="C870" s="222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222"/>
      <c r="AB870" s="222"/>
      <c r="AC870" s="427"/>
      <c r="AD870" s="225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</row>
    <row r="871" spans="1:52" s="221" customFormat="1" ht="12.75" customHeight="1" x14ac:dyDescent="0.3">
      <c r="A871" s="104"/>
      <c r="B871" s="104"/>
      <c r="C871" s="222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222"/>
      <c r="AB871" s="222"/>
      <c r="AC871" s="427"/>
      <c r="AD871" s="225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</row>
    <row r="872" spans="1:52" s="221" customFormat="1" ht="12.75" customHeight="1" x14ac:dyDescent="0.3">
      <c r="A872" s="104"/>
      <c r="B872" s="104"/>
      <c r="C872" s="222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222"/>
      <c r="AB872" s="222"/>
      <c r="AC872" s="427"/>
      <c r="AD872" s="225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</row>
    <row r="873" spans="1:52" s="221" customFormat="1" ht="12.75" customHeight="1" x14ac:dyDescent="0.3">
      <c r="A873" s="104"/>
      <c r="B873" s="104"/>
      <c r="C873" s="222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222"/>
      <c r="AB873" s="222"/>
      <c r="AC873" s="427"/>
      <c r="AD873" s="225"/>
      <c r="AE873" s="222"/>
      <c r="AF873" s="222"/>
      <c r="AG873" s="222"/>
      <c r="AH873" s="222"/>
      <c r="AI873" s="222"/>
      <c r="AJ873" s="222"/>
      <c r="AK873" s="222"/>
      <c r="AL873" s="222"/>
      <c r="AM873" s="222"/>
      <c r="AN873" s="222"/>
      <c r="AO873" s="222"/>
      <c r="AP873" s="222"/>
      <c r="AQ873" s="222"/>
      <c r="AR873" s="222"/>
      <c r="AS873" s="222"/>
      <c r="AT873" s="222"/>
      <c r="AU873" s="222"/>
      <c r="AV873" s="222"/>
      <c r="AW873" s="222"/>
      <c r="AX873" s="222"/>
      <c r="AY873" s="222"/>
      <c r="AZ873" s="222"/>
    </row>
    <row r="874" spans="1:52" s="221" customFormat="1" ht="12.75" customHeight="1" x14ac:dyDescent="0.3">
      <c r="A874" s="104"/>
      <c r="B874" s="104"/>
      <c r="C874" s="222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222"/>
      <c r="AB874" s="222"/>
      <c r="AC874" s="427"/>
      <c r="AD874" s="225"/>
      <c r="AE874" s="222"/>
      <c r="AF874" s="222"/>
      <c r="AG874" s="222"/>
      <c r="AH874" s="222"/>
      <c r="AI874" s="222"/>
      <c r="AJ874" s="222"/>
      <c r="AK874" s="222"/>
      <c r="AL874" s="222"/>
      <c r="AM874" s="222"/>
      <c r="AN874" s="222"/>
      <c r="AO874" s="222"/>
      <c r="AP874" s="222"/>
      <c r="AQ874" s="222"/>
      <c r="AR874" s="222"/>
      <c r="AS874" s="222"/>
      <c r="AT874" s="222"/>
      <c r="AU874" s="222"/>
      <c r="AV874" s="222"/>
      <c r="AW874" s="222"/>
      <c r="AX874" s="222"/>
      <c r="AY874" s="222"/>
      <c r="AZ874" s="222"/>
    </row>
    <row r="875" spans="1:52" s="221" customFormat="1" ht="12.75" customHeight="1" x14ac:dyDescent="0.3">
      <c r="A875" s="104"/>
      <c r="B875" s="104"/>
      <c r="C875" s="222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222"/>
      <c r="AB875" s="222"/>
      <c r="AC875" s="427"/>
      <c r="AD875" s="225"/>
      <c r="AE875" s="222"/>
      <c r="AF875" s="222"/>
      <c r="AG875" s="222"/>
      <c r="AH875" s="222"/>
      <c r="AI875" s="222"/>
      <c r="AJ875" s="222"/>
      <c r="AK875" s="222"/>
      <c r="AL875" s="222"/>
      <c r="AM875" s="222"/>
      <c r="AN875" s="222"/>
      <c r="AO875" s="222"/>
      <c r="AP875" s="222"/>
      <c r="AQ875" s="222"/>
      <c r="AR875" s="222"/>
      <c r="AS875" s="222"/>
      <c r="AT875" s="222"/>
      <c r="AU875" s="222"/>
      <c r="AV875" s="222"/>
      <c r="AW875" s="222"/>
      <c r="AX875" s="222"/>
      <c r="AY875" s="222"/>
      <c r="AZ875" s="222"/>
    </row>
    <row r="876" spans="1:52" s="221" customFormat="1" ht="12.75" customHeight="1" x14ac:dyDescent="0.3">
      <c r="A876" s="104"/>
      <c r="B876" s="104"/>
      <c r="C876" s="222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222"/>
      <c r="AB876" s="222"/>
      <c r="AC876" s="427"/>
      <c r="AD876" s="225"/>
      <c r="AE876" s="222"/>
      <c r="AF876" s="222"/>
      <c r="AG876" s="222"/>
      <c r="AH876" s="222"/>
      <c r="AI876" s="222"/>
      <c r="AJ876" s="222"/>
      <c r="AK876" s="222"/>
      <c r="AL876" s="222"/>
      <c r="AM876" s="222"/>
      <c r="AN876" s="222"/>
      <c r="AO876" s="222"/>
      <c r="AP876" s="222"/>
      <c r="AQ876" s="222"/>
      <c r="AR876" s="222"/>
      <c r="AS876" s="222"/>
      <c r="AT876" s="222"/>
      <c r="AU876" s="222"/>
      <c r="AV876" s="222"/>
      <c r="AW876" s="222"/>
      <c r="AX876" s="222"/>
      <c r="AY876" s="222"/>
      <c r="AZ876" s="222"/>
    </row>
    <row r="877" spans="1:52" s="221" customFormat="1" ht="12.75" customHeight="1" x14ac:dyDescent="0.3">
      <c r="A877" s="104"/>
      <c r="B877" s="104"/>
      <c r="C877" s="222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222"/>
      <c r="AB877" s="222"/>
      <c r="AC877" s="427"/>
      <c r="AD877" s="225"/>
      <c r="AE877" s="222"/>
      <c r="AF877" s="222"/>
      <c r="AG877" s="222"/>
      <c r="AH877" s="222"/>
      <c r="AI877" s="222"/>
      <c r="AJ877" s="222"/>
      <c r="AK877" s="222"/>
      <c r="AL877" s="222"/>
      <c r="AM877" s="222"/>
      <c r="AN877" s="222"/>
      <c r="AO877" s="222"/>
      <c r="AP877" s="222"/>
      <c r="AQ877" s="222"/>
      <c r="AR877" s="222"/>
      <c r="AS877" s="222"/>
      <c r="AT877" s="222"/>
      <c r="AU877" s="222"/>
      <c r="AV877" s="222"/>
      <c r="AW877" s="222"/>
      <c r="AX877" s="222"/>
      <c r="AY877" s="222"/>
      <c r="AZ877" s="222"/>
    </row>
    <row r="878" spans="1:52" s="221" customFormat="1" ht="12.75" customHeight="1" x14ac:dyDescent="0.3">
      <c r="A878" s="104"/>
      <c r="B878" s="104"/>
      <c r="C878" s="222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222"/>
      <c r="AB878" s="222"/>
      <c r="AC878" s="427"/>
      <c r="AD878" s="225"/>
      <c r="AE878" s="222"/>
      <c r="AF878" s="222"/>
      <c r="AG878" s="222"/>
      <c r="AH878" s="222"/>
      <c r="AI878" s="222"/>
      <c r="AJ878" s="222"/>
      <c r="AK878" s="222"/>
      <c r="AL878" s="222"/>
      <c r="AM878" s="222"/>
      <c r="AN878" s="222"/>
      <c r="AO878" s="222"/>
      <c r="AP878" s="222"/>
      <c r="AQ878" s="222"/>
      <c r="AR878" s="222"/>
      <c r="AS878" s="222"/>
      <c r="AT878" s="222"/>
      <c r="AU878" s="222"/>
      <c r="AV878" s="222"/>
      <c r="AW878" s="222"/>
      <c r="AX878" s="222"/>
      <c r="AY878" s="222"/>
      <c r="AZ878" s="222"/>
    </row>
    <row r="879" spans="1:52" s="221" customFormat="1" ht="12.75" customHeight="1" x14ac:dyDescent="0.3">
      <c r="A879" s="104"/>
      <c r="B879" s="104"/>
      <c r="C879" s="222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222"/>
      <c r="AB879" s="222"/>
      <c r="AC879" s="427"/>
      <c r="AD879" s="225"/>
      <c r="AE879" s="222"/>
      <c r="AF879" s="222"/>
      <c r="AG879" s="222"/>
      <c r="AH879" s="222"/>
      <c r="AI879" s="222"/>
      <c r="AJ879" s="222"/>
      <c r="AK879" s="222"/>
      <c r="AL879" s="222"/>
      <c r="AM879" s="222"/>
      <c r="AN879" s="222"/>
      <c r="AO879" s="222"/>
      <c r="AP879" s="222"/>
      <c r="AQ879" s="222"/>
      <c r="AR879" s="222"/>
      <c r="AS879" s="222"/>
      <c r="AT879" s="222"/>
      <c r="AU879" s="222"/>
      <c r="AV879" s="222"/>
      <c r="AW879" s="222"/>
      <c r="AX879" s="222"/>
      <c r="AY879" s="222"/>
      <c r="AZ879" s="222"/>
    </row>
    <row r="880" spans="1:52" s="221" customFormat="1" ht="12.75" customHeight="1" x14ac:dyDescent="0.3">
      <c r="A880" s="104"/>
      <c r="B880" s="104"/>
      <c r="C880" s="222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222"/>
      <c r="AB880" s="222"/>
      <c r="AC880" s="427"/>
      <c r="AD880" s="225"/>
      <c r="AE880" s="222"/>
      <c r="AF880" s="222"/>
      <c r="AG880" s="222"/>
      <c r="AH880" s="222"/>
      <c r="AI880" s="222"/>
      <c r="AJ880" s="222"/>
      <c r="AK880" s="222"/>
      <c r="AL880" s="222"/>
      <c r="AM880" s="222"/>
      <c r="AN880" s="222"/>
      <c r="AO880" s="222"/>
      <c r="AP880" s="222"/>
      <c r="AQ880" s="222"/>
      <c r="AR880" s="222"/>
      <c r="AS880" s="222"/>
      <c r="AT880" s="222"/>
      <c r="AU880" s="222"/>
      <c r="AV880" s="222"/>
      <c r="AW880" s="222"/>
      <c r="AX880" s="222"/>
      <c r="AY880" s="222"/>
      <c r="AZ880" s="222"/>
    </row>
    <row r="881" spans="1:52" s="221" customFormat="1" ht="12.75" customHeight="1" x14ac:dyDescent="0.3">
      <c r="A881" s="104"/>
      <c r="B881" s="104"/>
      <c r="C881" s="222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222"/>
      <c r="AB881" s="222"/>
      <c r="AC881" s="427"/>
      <c r="AD881" s="225"/>
      <c r="AE881" s="222"/>
      <c r="AF881" s="222"/>
      <c r="AG881" s="222"/>
      <c r="AH881" s="222"/>
      <c r="AI881" s="222"/>
      <c r="AJ881" s="222"/>
      <c r="AK881" s="222"/>
      <c r="AL881" s="222"/>
      <c r="AM881" s="222"/>
      <c r="AN881" s="222"/>
      <c r="AO881" s="222"/>
      <c r="AP881" s="222"/>
      <c r="AQ881" s="222"/>
      <c r="AR881" s="222"/>
      <c r="AS881" s="222"/>
      <c r="AT881" s="222"/>
      <c r="AU881" s="222"/>
      <c r="AV881" s="222"/>
      <c r="AW881" s="222"/>
      <c r="AX881" s="222"/>
      <c r="AY881" s="222"/>
      <c r="AZ881" s="222"/>
    </row>
    <row r="882" spans="1:52" s="221" customFormat="1" ht="12.75" customHeight="1" x14ac:dyDescent="0.3">
      <c r="A882" s="104"/>
      <c r="B882" s="104"/>
      <c r="C882" s="222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222"/>
      <c r="AB882" s="222"/>
      <c r="AC882" s="427"/>
      <c r="AD882" s="225"/>
      <c r="AE882" s="222"/>
      <c r="AF882" s="222"/>
      <c r="AG882" s="222"/>
      <c r="AH882" s="222"/>
      <c r="AI882" s="222"/>
      <c r="AJ882" s="222"/>
      <c r="AK882" s="222"/>
      <c r="AL882" s="222"/>
      <c r="AM882" s="222"/>
      <c r="AN882" s="222"/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2"/>
    </row>
    <row r="883" spans="1:52" s="221" customFormat="1" ht="12.75" customHeight="1" x14ac:dyDescent="0.3">
      <c r="A883" s="104"/>
      <c r="B883" s="104"/>
      <c r="C883" s="222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222"/>
      <c r="AB883" s="222"/>
      <c r="AC883" s="427"/>
      <c r="AD883" s="225"/>
      <c r="AE883" s="222"/>
      <c r="AF883" s="222"/>
      <c r="AG883" s="222"/>
      <c r="AH883" s="222"/>
      <c r="AI883" s="222"/>
      <c r="AJ883" s="222"/>
      <c r="AK883" s="222"/>
      <c r="AL883" s="222"/>
      <c r="AM883" s="222"/>
      <c r="AN883" s="222"/>
      <c r="AO883" s="222"/>
      <c r="AP883" s="222"/>
      <c r="AQ883" s="222"/>
      <c r="AR883" s="222"/>
      <c r="AS883" s="222"/>
      <c r="AT883" s="222"/>
      <c r="AU883" s="222"/>
      <c r="AV883" s="222"/>
      <c r="AW883" s="222"/>
      <c r="AX883" s="222"/>
      <c r="AY883" s="222"/>
      <c r="AZ883" s="222"/>
    </row>
    <row r="884" spans="1:52" s="221" customFormat="1" ht="12.75" customHeight="1" x14ac:dyDescent="0.3">
      <c r="A884" s="104"/>
      <c r="B884" s="104"/>
      <c r="C884" s="222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222"/>
      <c r="AB884" s="222"/>
      <c r="AC884" s="427"/>
      <c r="AD884" s="225"/>
      <c r="AE884" s="222"/>
      <c r="AF884" s="222"/>
      <c r="AG884" s="222"/>
      <c r="AH884" s="222"/>
      <c r="AI884" s="222"/>
      <c r="AJ884" s="222"/>
      <c r="AK884" s="222"/>
      <c r="AL884" s="222"/>
      <c r="AM884" s="222"/>
      <c r="AN884" s="222"/>
      <c r="AO884" s="222"/>
      <c r="AP884" s="222"/>
      <c r="AQ884" s="222"/>
      <c r="AR884" s="222"/>
      <c r="AS884" s="222"/>
      <c r="AT884" s="222"/>
      <c r="AU884" s="222"/>
      <c r="AV884" s="222"/>
      <c r="AW884" s="222"/>
      <c r="AX884" s="222"/>
      <c r="AY884" s="222"/>
      <c r="AZ884" s="222"/>
    </row>
    <row r="885" spans="1:52" s="221" customFormat="1" ht="12.75" customHeight="1" x14ac:dyDescent="0.3">
      <c r="A885" s="104"/>
      <c r="B885" s="104"/>
      <c r="C885" s="222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222"/>
      <c r="AB885" s="222"/>
      <c r="AC885" s="427"/>
      <c r="AD885" s="225"/>
      <c r="AE885" s="222"/>
      <c r="AF885" s="222"/>
      <c r="AG885" s="222"/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2"/>
    </row>
    <row r="886" spans="1:52" s="221" customFormat="1" ht="12.75" customHeight="1" x14ac:dyDescent="0.3">
      <c r="A886" s="104"/>
      <c r="B886" s="104"/>
      <c r="C886" s="222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222"/>
      <c r="AB886" s="222"/>
      <c r="AC886" s="427"/>
      <c r="AD886" s="225"/>
      <c r="AE886" s="222"/>
      <c r="AF886" s="222"/>
      <c r="AG886" s="222"/>
      <c r="AH886" s="222"/>
      <c r="AI886" s="222"/>
      <c r="AJ886" s="222"/>
      <c r="AK886" s="222"/>
      <c r="AL886" s="222"/>
      <c r="AM886" s="222"/>
      <c r="AN886" s="222"/>
      <c r="AO886" s="222"/>
      <c r="AP886" s="222"/>
      <c r="AQ886" s="222"/>
      <c r="AR886" s="222"/>
      <c r="AS886" s="222"/>
      <c r="AT886" s="222"/>
      <c r="AU886" s="222"/>
      <c r="AV886" s="222"/>
      <c r="AW886" s="222"/>
      <c r="AX886" s="222"/>
      <c r="AY886" s="222"/>
      <c r="AZ886" s="222"/>
    </row>
    <row r="887" spans="1:52" s="221" customFormat="1" ht="12.75" customHeight="1" x14ac:dyDescent="0.3">
      <c r="A887" s="104"/>
      <c r="B887" s="104"/>
      <c r="C887" s="222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222"/>
      <c r="AB887" s="222"/>
      <c r="AC887" s="427"/>
      <c r="AD887" s="225"/>
      <c r="AE887" s="222"/>
      <c r="AF887" s="222"/>
      <c r="AG887" s="222"/>
      <c r="AH887" s="222"/>
      <c r="AI887" s="222"/>
      <c r="AJ887" s="222"/>
      <c r="AK887" s="222"/>
      <c r="AL887" s="222"/>
      <c r="AM887" s="222"/>
      <c r="AN887" s="222"/>
      <c r="AO887" s="222"/>
      <c r="AP887" s="222"/>
      <c r="AQ887" s="222"/>
      <c r="AR887" s="222"/>
      <c r="AS887" s="222"/>
      <c r="AT887" s="222"/>
      <c r="AU887" s="222"/>
      <c r="AV887" s="222"/>
      <c r="AW887" s="222"/>
      <c r="AX887" s="222"/>
      <c r="AY887" s="222"/>
      <c r="AZ887" s="222"/>
    </row>
    <row r="888" spans="1:52" s="221" customFormat="1" ht="12.75" customHeight="1" x14ac:dyDescent="0.3">
      <c r="A888" s="104"/>
      <c r="B888" s="104"/>
      <c r="C888" s="222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222"/>
      <c r="AB888" s="222"/>
      <c r="AC888" s="427"/>
      <c r="AD888" s="225"/>
      <c r="AE888" s="222"/>
      <c r="AF888" s="222"/>
      <c r="AG888" s="222"/>
      <c r="AH888" s="222"/>
      <c r="AI888" s="222"/>
      <c r="AJ888" s="222"/>
      <c r="AK888" s="222"/>
      <c r="AL888" s="222"/>
      <c r="AM888" s="222"/>
      <c r="AN888" s="222"/>
      <c r="AO888" s="222"/>
      <c r="AP888" s="222"/>
      <c r="AQ888" s="222"/>
      <c r="AR888" s="222"/>
      <c r="AS888" s="222"/>
      <c r="AT888" s="222"/>
      <c r="AU888" s="222"/>
      <c r="AV888" s="222"/>
      <c r="AW888" s="222"/>
      <c r="AX888" s="222"/>
      <c r="AY888" s="222"/>
      <c r="AZ888" s="222"/>
    </row>
    <row r="889" spans="1:52" s="221" customFormat="1" ht="12.75" customHeight="1" x14ac:dyDescent="0.3">
      <c r="A889" s="104"/>
      <c r="B889" s="104"/>
      <c r="C889" s="222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222"/>
      <c r="AB889" s="222"/>
      <c r="AC889" s="427"/>
      <c r="AD889" s="225"/>
      <c r="AE889" s="222"/>
      <c r="AF889" s="222"/>
      <c r="AG889" s="222"/>
      <c r="AH889" s="222"/>
      <c r="AI889" s="222"/>
      <c r="AJ889" s="222"/>
      <c r="AK889" s="222"/>
      <c r="AL889" s="222"/>
      <c r="AM889" s="222"/>
      <c r="AN889" s="222"/>
      <c r="AO889" s="222"/>
      <c r="AP889" s="222"/>
      <c r="AQ889" s="222"/>
      <c r="AR889" s="222"/>
      <c r="AS889" s="222"/>
      <c r="AT889" s="222"/>
      <c r="AU889" s="222"/>
      <c r="AV889" s="222"/>
      <c r="AW889" s="222"/>
      <c r="AX889" s="222"/>
      <c r="AY889" s="222"/>
      <c r="AZ889" s="222"/>
    </row>
    <row r="890" spans="1:52" s="221" customFormat="1" ht="12.75" customHeight="1" x14ac:dyDescent="0.3">
      <c r="A890" s="104"/>
      <c r="B890" s="104"/>
      <c r="C890" s="222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222"/>
      <c r="AB890" s="222"/>
      <c r="AC890" s="427"/>
      <c r="AD890" s="225"/>
      <c r="AE890" s="222"/>
      <c r="AF890" s="222"/>
      <c r="AG890" s="222"/>
      <c r="AH890" s="222"/>
      <c r="AI890" s="222"/>
      <c r="AJ890" s="222"/>
      <c r="AK890" s="222"/>
      <c r="AL890" s="222"/>
      <c r="AM890" s="222"/>
      <c r="AN890" s="222"/>
      <c r="AO890" s="222"/>
      <c r="AP890" s="222"/>
      <c r="AQ890" s="222"/>
      <c r="AR890" s="222"/>
      <c r="AS890" s="222"/>
      <c r="AT890" s="222"/>
      <c r="AU890" s="222"/>
      <c r="AV890" s="222"/>
      <c r="AW890" s="222"/>
      <c r="AX890" s="222"/>
      <c r="AY890" s="222"/>
      <c r="AZ890" s="222"/>
    </row>
    <row r="891" spans="1:52" s="221" customFormat="1" ht="12.75" customHeight="1" x14ac:dyDescent="0.3">
      <c r="A891" s="104"/>
      <c r="B891" s="104"/>
      <c r="C891" s="222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222"/>
      <c r="AB891" s="222"/>
      <c r="AC891" s="427"/>
      <c r="AD891" s="225"/>
      <c r="AE891" s="222"/>
      <c r="AF891" s="222"/>
      <c r="AG891" s="222"/>
      <c r="AH891" s="222"/>
      <c r="AI891" s="222"/>
      <c r="AJ891" s="222"/>
      <c r="AK891" s="222"/>
      <c r="AL891" s="222"/>
      <c r="AM891" s="222"/>
      <c r="AN891" s="222"/>
      <c r="AO891" s="222"/>
      <c r="AP891" s="222"/>
      <c r="AQ891" s="222"/>
      <c r="AR891" s="222"/>
      <c r="AS891" s="222"/>
      <c r="AT891" s="222"/>
      <c r="AU891" s="222"/>
      <c r="AV891" s="222"/>
      <c r="AW891" s="222"/>
      <c r="AX891" s="222"/>
      <c r="AY891" s="222"/>
      <c r="AZ891" s="222"/>
    </row>
    <row r="892" spans="1:52" s="221" customFormat="1" ht="12.75" customHeight="1" x14ac:dyDescent="0.3">
      <c r="A892" s="104"/>
      <c r="B892" s="104"/>
      <c r="C892" s="222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222"/>
      <c r="AB892" s="222"/>
      <c r="AC892" s="427"/>
      <c r="AD892" s="225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</row>
    <row r="893" spans="1:52" s="221" customFormat="1" ht="12.75" customHeight="1" x14ac:dyDescent="0.3">
      <c r="A893" s="104"/>
      <c r="B893" s="104"/>
      <c r="C893" s="222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222"/>
      <c r="AB893" s="222"/>
      <c r="AC893" s="427"/>
      <c r="AD893" s="225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</row>
    <row r="894" spans="1:52" s="221" customFormat="1" ht="12.75" customHeight="1" x14ac:dyDescent="0.3">
      <c r="A894" s="104"/>
      <c r="B894" s="104"/>
      <c r="C894" s="222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222"/>
      <c r="AB894" s="222"/>
      <c r="AC894" s="427"/>
      <c r="AD894" s="225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</row>
    <row r="895" spans="1:52" s="221" customFormat="1" ht="12.75" customHeight="1" x14ac:dyDescent="0.3">
      <c r="A895" s="104"/>
      <c r="B895" s="104"/>
      <c r="C895" s="222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222"/>
      <c r="AB895" s="222"/>
      <c r="AC895" s="427"/>
      <c r="AD895" s="225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</row>
    <row r="896" spans="1:52" s="221" customFormat="1" ht="12.75" customHeight="1" x14ac:dyDescent="0.3">
      <c r="A896" s="104"/>
      <c r="B896" s="104"/>
      <c r="C896" s="222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222"/>
      <c r="AB896" s="222"/>
      <c r="AC896" s="427"/>
      <c r="AD896" s="225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</row>
    <row r="897" spans="1:52" s="221" customFormat="1" ht="12.75" customHeight="1" x14ac:dyDescent="0.3">
      <c r="A897" s="104"/>
      <c r="B897" s="104"/>
      <c r="C897" s="222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222"/>
      <c r="AB897" s="222"/>
      <c r="AC897" s="427"/>
      <c r="AD897" s="225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</row>
    <row r="898" spans="1:52" s="221" customFormat="1" ht="12.75" customHeight="1" x14ac:dyDescent="0.3">
      <c r="A898" s="104"/>
      <c r="B898" s="104"/>
      <c r="C898" s="222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222"/>
      <c r="AB898" s="222"/>
      <c r="AC898" s="427"/>
      <c r="AD898" s="225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</row>
    <row r="899" spans="1:52" s="221" customFormat="1" ht="12.75" customHeight="1" x14ac:dyDescent="0.3">
      <c r="A899" s="104"/>
      <c r="B899" s="104"/>
      <c r="C899" s="222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222"/>
      <c r="AB899" s="222"/>
      <c r="AC899" s="427"/>
      <c r="AD899" s="225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</row>
    <row r="900" spans="1:52" s="221" customFormat="1" ht="12.75" customHeight="1" x14ac:dyDescent="0.3">
      <c r="A900" s="104"/>
      <c r="B900" s="104"/>
      <c r="C900" s="222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222"/>
      <c r="AB900" s="222"/>
      <c r="AC900" s="427"/>
      <c r="AD900" s="225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</row>
    <row r="901" spans="1:52" s="221" customFormat="1" ht="12.75" customHeight="1" x14ac:dyDescent="0.3">
      <c r="A901" s="104"/>
      <c r="B901" s="104"/>
      <c r="C901" s="222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222"/>
      <c r="AB901" s="222"/>
      <c r="AC901" s="427"/>
      <c r="AD901" s="225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</row>
    <row r="902" spans="1:52" s="221" customFormat="1" ht="12.75" customHeight="1" x14ac:dyDescent="0.3">
      <c r="A902" s="104"/>
      <c r="B902" s="104"/>
      <c r="C902" s="222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222"/>
      <c r="AB902" s="222"/>
      <c r="AC902" s="427"/>
      <c r="AD902" s="225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</row>
    <row r="903" spans="1:52" s="221" customFormat="1" ht="12.75" customHeight="1" x14ac:dyDescent="0.3">
      <c r="A903" s="104"/>
      <c r="B903" s="104"/>
      <c r="C903" s="222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222"/>
      <c r="AB903" s="222"/>
      <c r="AC903" s="427"/>
      <c r="AD903" s="225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</row>
    <row r="904" spans="1:52" s="221" customFormat="1" ht="12.75" customHeight="1" x14ac:dyDescent="0.3">
      <c r="A904" s="104"/>
      <c r="B904" s="104"/>
      <c r="C904" s="222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222"/>
      <c r="AB904" s="222"/>
      <c r="AC904" s="427"/>
      <c r="AD904" s="225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</row>
    <row r="905" spans="1:52" s="221" customFormat="1" ht="12.75" customHeight="1" x14ac:dyDescent="0.3">
      <c r="A905" s="104"/>
      <c r="B905" s="104"/>
      <c r="C905" s="222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222"/>
      <c r="AB905" s="222"/>
      <c r="AC905" s="427"/>
      <c r="AD905" s="225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</row>
    <row r="906" spans="1:52" s="221" customFormat="1" ht="12.75" customHeight="1" x14ac:dyDescent="0.3">
      <c r="A906" s="104"/>
      <c r="B906" s="104"/>
      <c r="C906" s="222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222"/>
      <c r="AB906" s="222"/>
      <c r="AC906" s="427"/>
      <c r="AD906" s="225"/>
      <c r="AE906" s="222"/>
      <c r="AF906" s="222"/>
      <c r="AG906" s="222"/>
      <c r="AH906" s="222"/>
      <c r="AI906" s="222"/>
      <c r="AJ906" s="222"/>
      <c r="AK906" s="222"/>
      <c r="AL906" s="222"/>
      <c r="AM906" s="222"/>
      <c r="AN906" s="222"/>
      <c r="AO906" s="222"/>
      <c r="AP906" s="222"/>
      <c r="AQ906" s="222"/>
      <c r="AR906" s="222"/>
      <c r="AS906" s="222"/>
      <c r="AT906" s="222"/>
      <c r="AU906" s="222"/>
      <c r="AV906" s="222"/>
      <c r="AW906" s="222"/>
      <c r="AX906" s="222"/>
      <c r="AY906" s="222"/>
      <c r="AZ906" s="222"/>
    </row>
    <row r="907" spans="1:52" s="221" customFormat="1" ht="12.75" customHeight="1" x14ac:dyDescent="0.3">
      <c r="A907" s="104"/>
      <c r="B907" s="104"/>
      <c r="C907" s="222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222"/>
      <c r="AB907" s="222"/>
      <c r="AC907" s="427"/>
      <c r="AD907" s="225"/>
      <c r="AE907" s="222"/>
      <c r="AF907" s="222"/>
      <c r="AG907" s="222"/>
      <c r="AH907" s="222"/>
      <c r="AI907" s="222"/>
      <c r="AJ907" s="222"/>
      <c r="AK907" s="222"/>
      <c r="AL907" s="222"/>
      <c r="AM907" s="222"/>
      <c r="AN907" s="222"/>
      <c r="AO907" s="222"/>
      <c r="AP907" s="222"/>
      <c r="AQ907" s="222"/>
      <c r="AR907" s="222"/>
      <c r="AS907" s="222"/>
      <c r="AT907" s="222"/>
      <c r="AU907" s="222"/>
      <c r="AV907" s="222"/>
      <c r="AW907" s="222"/>
      <c r="AX907" s="222"/>
      <c r="AY907" s="222"/>
      <c r="AZ907" s="222"/>
    </row>
    <row r="908" spans="1:52" s="221" customFormat="1" ht="12.75" customHeight="1" x14ac:dyDescent="0.3">
      <c r="A908" s="104"/>
      <c r="B908" s="104"/>
      <c r="C908" s="222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222"/>
      <c r="AB908" s="222"/>
      <c r="AC908" s="427"/>
      <c r="AD908" s="225"/>
      <c r="AE908" s="222"/>
      <c r="AF908" s="222"/>
      <c r="AG908" s="222"/>
      <c r="AH908" s="222"/>
      <c r="AI908" s="222"/>
      <c r="AJ908" s="222"/>
      <c r="AK908" s="222"/>
      <c r="AL908" s="222"/>
      <c r="AM908" s="222"/>
      <c r="AN908" s="222"/>
      <c r="AO908" s="222"/>
      <c r="AP908" s="222"/>
      <c r="AQ908" s="222"/>
      <c r="AR908" s="222"/>
      <c r="AS908" s="222"/>
      <c r="AT908" s="222"/>
      <c r="AU908" s="222"/>
      <c r="AV908" s="222"/>
      <c r="AW908" s="222"/>
      <c r="AX908" s="222"/>
      <c r="AY908" s="222"/>
      <c r="AZ908" s="222"/>
    </row>
    <row r="909" spans="1:52" s="221" customFormat="1" ht="12.75" customHeight="1" x14ac:dyDescent="0.3">
      <c r="A909" s="104"/>
      <c r="B909" s="104"/>
      <c r="C909" s="222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222"/>
      <c r="AB909" s="222"/>
      <c r="AC909" s="427"/>
      <c r="AD909" s="225"/>
      <c r="AE909" s="222"/>
      <c r="AF909" s="222"/>
      <c r="AG909" s="222"/>
      <c r="AH909" s="222"/>
      <c r="AI909" s="222"/>
      <c r="AJ909" s="222"/>
      <c r="AK909" s="222"/>
      <c r="AL909" s="222"/>
      <c r="AM909" s="222"/>
      <c r="AN909" s="222"/>
      <c r="AO909" s="222"/>
      <c r="AP909" s="222"/>
      <c r="AQ909" s="222"/>
      <c r="AR909" s="222"/>
      <c r="AS909" s="222"/>
      <c r="AT909" s="222"/>
      <c r="AU909" s="222"/>
      <c r="AV909" s="222"/>
      <c r="AW909" s="222"/>
      <c r="AX909" s="222"/>
      <c r="AY909" s="222"/>
      <c r="AZ909" s="222"/>
    </row>
    <row r="910" spans="1:52" s="221" customFormat="1" ht="12.75" customHeight="1" x14ac:dyDescent="0.3">
      <c r="A910" s="104"/>
      <c r="B910" s="104"/>
      <c r="C910" s="222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222"/>
      <c r="AB910" s="222"/>
      <c r="AC910" s="427"/>
      <c r="AD910" s="225"/>
      <c r="AE910" s="222"/>
      <c r="AF910" s="222"/>
      <c r="AG910" s="222"/>
      <c r="AH910" s="222"/>
      <c r="AI910" s="222"/>
      <c r="AJ910" s="222"/>
      <c r="AK910" s="222"/>
      <c r="AL910" s="222"/>
      <c r="AM910" s="222"/>
      <c r="AN910" s="222"/>
      <c r="AO910" s="222"/>
      <c r="AP910" s="222"/>
      <c r="AQ910" s="222"/>
      <c r="AR910" s="222"/>
      <c r="AS910" s="222"/>
      <c r="AT910" s="222"/>
      <c r="AU910" s="222"/>
      <c r="AV910" s="222"/>
      <c r="AW910" s="222"/>
      <c r="AX910" s="222"/>
      <c r="AY910" s="222"/>
      <c r="AZ910" s="222"/>
    </row>
    <row r="911" spans="1:52" s="221" customFormat="1" ht="12.75" customHeight="1" x14ac:dyDescent="0.3">
      <c r="A911" s="104"/>
      <c r="B911" s="104"/>
      <c r="C911" s="222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222"/>
      <c r="AB911" s="222"/>
      <c r="AC911" s="427"/>
      <c r="AD911" s="225"/>
      <c r="AE911" s="222"/>
      <c r="AF911" s="222"/>
      <c r="AG911" s="222"/>
      <c r="AH911" s="222"/>
      <c r="AI911" s="222"/>
      <c r="AJ911" s="222"/>
      <c r="AK911" s="222"/>
      <c r="AL911" s="222"/>
      <c r="AM911" s="222"/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2"/>
    </row>
    <row r="912" spans="1:52" s="221" customFormat="1" ht="12.75" customHeight="1" x14ac:dyDescent="0.3">
      <c r="A912" s="104"/>
      <c r="B912" s="104"/>
      <c r="C912" s="222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222"/>
      <c r="AB912" s="222"/>
      <c r="AC912" s="427"/>
      <c r="AD912" s="225"/>
      <c r="AE912" s="222"/>
      <c r="AF912" s="222"/>
      <c r="AG912" s="222"/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2"/>
    </row>
    <row r="913" spans="1:52" s="221" customFormat="1" ht="12.75" customHeight="1" x14ac:dyDescent="0.3">
      <c r="A913" s="104"/>
      <c r="B913" s="104"/>
      <c r="C913" s="222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222"/>
      <c r="AB913" s="222"/>
      <c r="AC913" s="427"/>
      <c r="AD913" s="225"/>
      <c r="AE913" s="222"/>
      <c r="AF913" s="222"/>
      <c r="AG913" s="222"/>
      <c r="AH913" s="222"/>
      <c r="AI913" s="222"/>
      <c r="AJ913" s="222"/>
      <c r="AK913" s="222"/>
      <c r="AL913" s="222"/>
      <c r="AM913" s="222"/>
      <c r="AN913" s="222"/>
      <c r="AO913" s="222"/>
      <c r="AP913" s="222"/>
      <c r="AQ913" s="222"/>
      <c r="AR913" s="222"/>
      <c r="AS913" s="222"/>
      <c r="AT913" s="222"/>
      <c r="AU913" s="222"/>
      <c r="AV913" s="222"/>
      <c r="AW913" s="222"/>
      <c r="AX913" s="222"/>
      <c r="AY913" s="222"/>
      <c r="AZ913" s="222"/>
    </row>
    <row r="914" spans="1:52" s="221" customFormat="1" ht="12.75" customHeight="1" x14ac:dyDescent="0.3">
      <c r="A914" s="104"/>
      <c r="B914" s="104"/>
      <c r="C914" s="222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222"/>
      <c r="AB914" s="222"/>
      <c r="AC914" s="427"/>
      <c r="AD914" s="225"/>
      <c r="AE914" s="222"/>
      <c r="AF914" s="222"/>
      <c r="AG914" s="222"/>
      <c r="AH914" s="222"/>
      <c r="AI914" s="222"/>
      <c r="AJ914" s="222"/>
      <c r="AK914" s="222"/>
      <c r="AL914" s="222"/>
      <c r="AM914" s="222"/>
      <c r="AN914" s="222"/>
      <c r="AO914" s="222"/>
      <c r="AP914" s="222"/>
      <c r="AQ914" s="222"/>
      <c r="AR914" s="222"/>
      <c r="AS914" s="222"/>
      <c r="AT914" s="222"/>
      <c r="AU914" s="222"/>
      <c r="AV914" s="222"/>
      <c r="AW914" s="222"/>
      <c r="AX914" s="222"/>
      <c r="AY914" s="222"/>
      <c r="AZ914" s="222"/>
    </row>
    <row r="915" spans="1:52" s="221" customFormat="1" ht="12.75" customHeight="1" x14ac:dyDescent="0.3">
      <c r="A915" s="104"/>
      <c r="B915" s="104"/>
      <c r="C915" s="222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222"/>
      <c r="AB915" s="222"/>
      <c r="AC915" s="427"/>
      <c r="AD915" s="225"/>
      <c r="AE915" s="222"/>
      <c r="AF915" s="222"/>
      <c r="AG915" s="222"/>
      <c r="AH915" s="222"/>
      <c r="AI915" s="222"/>
      <c r="AJ915" s="222"/>
      <c r="AK915" s="222"/>
      <c r="AL915" s="222"/>
      <c r="AM915" s="222"/>
      <c r="AN915" s="222"/>
      <c r="AO915" s="222"/>
      <c r="AP915" s="222"/>
      <c r="AQ915" s="222"/>
      <c r="AR915" s="222"/>
      <c r="AS915" s="222"/>
      <c r="AT915" s="222"/>
      <c r="AU915" s="222"/>
      <c r="AV915" s="222"/>
      <c r="AW915" s="222"/>
      <c r="AX915" s="222"/>
      <c r="AY915" s="222"/>
      <c r="AZ915" s="222"/>
    </row>
    <row r="916" spans="1:52" s="221" customFormat="1" ht="12.75" customHeight="1" x14ac:dyDescent="0.3">
      <c r="A916" s="104"/>
      <c r="B916" s="104"/>
      <c r="C916" s="222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222"/>
      <c r="AB916" s="222"/>
      <c r="AC916" s="427"/>
      <c r="AD916" s="225"/>
      <c r="AE916" s="222"/>
      <c r="AF916" s="222"/>
      <c r="AG916" s="222"/>
      <c r="AH916" s="222"/>
      <c r="AI916" s="222"/>
      <c r="AJ916" s="222"/>
      <c r="AK916" s="222"/>
      <c r="AL916" s="222"/>
      <c r="AM916" s="222"/>
      <c r="AN916" s="222"/>
      <c r="AO916" s="222"/>
      <c r="AP916" s="222"/>
      <c r="AQ916" s="222"/>
      <c r="AR916" s="222"/>
      <c r="AS916" s="222"/>
      <c r="AT916" s="222"/>
      <c r="AU916" s="222"/>
      <c r="AV916" s="222"/>
      <c r="AW916" s="222"/>
      <c r="AX916" s="222"/>
      <c r="AY916" s="222"/>
      <c r="AZ916" s="222"/>
    </row>
    <row r="917" spans="1:52" s="221" customFormat="1" ht="12.75" customHeight="1" x14ac:dyDescent="0.3">
      <c r="A917" s="104"/>
      <c r="B917" s="104"/>
      <c r="C917" s="222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222"/>
      <c r="AB917" s="222"/>
      <c r="AC917" s="427"/>
      <c r="AD917" s="225"/>
      <c r="AE917" s="222"/>
      <c r="AF917" s="222"/>
      <c r="AG917" s="222"/>
      <c r="AH917" s="222"/>
      <c r="AI917" s="222"/>
      <c r="AJ917" s="222"/>
      <c r="AK917" s="222"/>
      <c r="AL917" s="222"/>
      <c r="AM917" s="222"/>
      <c r="AN917" s="222"/>
      <c r="AO917" s="222"/>
      <c r="AP917" s="222"/>
      <c r="AQ917" s="222"/>
      <c r="AR917" s="222"/>
      <c r="AS917" s="222"/>
      <c r="AT917" s="222"/>
      <c r="AU917" s="222"/>
      <c r="AV917" s="222"/>
      <c r="AW917" s="222"/>
      <c r="AX917" s="222"/>
      <c r="AY917" s="222"/>
      <c r="AZ917" s="222"/>
    </row>
    <row r="918" spans="1:52" s="221" customFormat="1" ht="12.75" customHeight="1" x14ac:dyDescent="0.3">
      <c r="A918" s="104"/>
      <c r="B918" s="104"/>
      <c r="C918" s="222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222"/>
      <c r="AB918" s="222"/>
      <c r="AC918" s="427"/>
      <c r="AD918" s="225"/>
      <c r="AE918" s="222"/>
      <c r="AF918" s="222"/>
      <c r="AG918" s="222"/>
      <c r="AH918" s="222"/>
      <c r="AI918" s="222"/>
      <c r="AJ918" s="222"/>
      <c r="AK918" s="222"/>
      <c r="AL918" s="222"/>
      <c r="AM918" s="222"/>
      <c r="AN918" s="222"/>
      <c r="AO918" s="222"/>
      <c r="AP918" s="222"/>
      <c r="AQ918" s="222"/>
      <c r="AR918" s="222"/>
      <c r="AS918" s="222"/>
      <c r="AT918" s="222"/>
      <c r="AU918" s="222"/>
      <c r="AV918" s="222"/>
      <c r="AW918" s="222"/>
      <c r="AX918" s="222"/>
      <c r="AY918" s="222"/>
      <c r="AZ918" s="222"/>
    </row>
    <row r="919" spans="1:52" s="221" customFormat="1" ht="12.75" customHeight="1" x14ac:dyDescent="0.3">
      <c r="A919" s="104"/>
      <c r="B919" s="104"/>
      <c r="C919" s="222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222"/>
      <c r="AB919" s="222"/>
      <c r="AC919" s="427"/>
      <c r="AD919" s="225"/>
      <c r="AE919" s="222"/>
      <c r="AF919" s="222"/>
      <c r="AG919" s="222"/>
      <c r="AH919" s="222"/>
      <c r="AI919" s="222"/>
      <c r="AJ919" s="222"/>
      <c r="AK919" s="222"/>
      <c r="AL919" s="222"/>
      <c r="AM919" s="222"/>
      <c r="AN919" s="222"/>
      <c r="AO919" s="222"/>
      <c r="AP919" s="222"/>
      <c r="AQ919" s="222"/>
      <c r="AR919" s="222"/>
      <c r="AS919" s="222"/>
      <c r="AT919" s="222"/>
      <c r="AU919" s="222"/>
      <c r="AV919" s="222"/>
      <c r="AW919" s="222"/>
      <c r="AX919" s="222"/>
      <c r="AY919" s="222"/>
      <c r="AZ919" s="222"/>
    </row>
    <row r="920" spans="1:52" s="221" customFormat="1" ht="12.75" customHeight="1" x14ac:dyDescent="0.3">
      <c r="A920" s="104"/>
      <c r="B920" s="104"/>
      <c r="C920" s="222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222"/>
      <c r="AB920" s="222"/>
      <c r="AC920" s="427"/>
      <c r="AD920" s="225"/>
      <c r="AE920" s="222"/>
      <c r="AF920" s="222"/>
      <c r="AG920" s="222"/>
      <c r="AH920" s="222"/>
      <c r="AI920" s="222"/>
      <c r="AJ920" s="222"/>
      <c r="AK920" s="222"/>
      <c r="AL920" s="222"/>
      <c r="AM920" s="222"/>
      <c r="AN920" s="222"/>
      <c r="AO920" s="222"/>
      <c r="AP920" s="222"/>
      <c r="AQ920" s="222"/>
      <c r="AR920" s="222"/>
      <c r="AS920" s="222"/>
      <c r="AT920" s="222"/>
      <c r="AU920" s="222"/>
      <c r="AV920" s="222"/>
      <c r="AW920" s="222"/>
      <c r="AX920" s="222"/>
      <c r="AY920" s="222"/>
      <c r="AZ920" s="222"/>
    </row>
    <row r="921" spans="1:52" s="221" customFormat="1" ht="12.75" customHeight="1" x14ac:dyDescent="0.3">
      <c r="A921" s="104"/>
      <c r="B921" s="104"/>
      <c r="C921" s="222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222"/>
      <c r="AB921" s="222"/>
      <c r="AC921" s="427"/>
      <c r="AD921" s="225"/>
      <c r="AE921" s="222"/>
      <c r="AF921" s="222"/>
      <c r="AG921" s="222"/>
      <c r="AH921" s="222"/>
      <c r="AI921" s="222"/>
      <c r="AJ921" s="222"/>
      <c r="AK921" s="222"/>
      <c r="AL921" s="222"/>
      <c r="AM921" s="222"/>
      <c r="AN921" s="222"/>
      <c r="AO921" s="222"/>
      <c r="AP921" s="222"/>
      <c r="AQ921" s="222"/>
      <c r="AR921" s="222"/>
      <c r="AS921" s="222"/>
      <c r="AT921" s="222"/>
      <c r="AU921" s="222"/>
      <c r="AV921" s="222"/>
      <c r="AW921" s="222"/>
      <c r="AX921" s="222"/>
      <c r="AY921" s="222"/>
      <c r="AZ921" s="222"/>
    </row>
    <row r="922" spans="1:52" s="221" customFormat="1" ht="12.75" customHeight="1" x14ac:dyDescent="0.3">
      <c r="A922" s="104"/>
      <c r="B922" s="104"/>
      <c r="C922" s="222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222"/>
      <c r="AB922" s="222"/>
      <c r="AC922" s="427"/>
      <c r="AD922" s="225"/>
      <c r="AE922" s="222"/>
      <c r="AF922" s="222"/>
      <c r="AG922" s="222"/>
      <c r="AH922" s="222"/>
      <c r="AI922" s="222"/>
      <c r="AJ922" s="222"/>
      <c r="AK922" s="222"/>
      <c r="AL922" s="222"/>
      <c r="AM922" s="222"/>
      <c r="AN922" s="222"/>
      <c r="AO922" s="222"/>
      <c r="AP922" s="222"/>
      <c r="AQ922" s="222"/>
      <c r="AR922" s="222"/>
      <c r="AS922" s="222"/>
      <c r="AT922" s="222"/>
      <c r="AU922" s="222"/>
      <c r="AV922" s="222"/>
      <c r="AW922" s="222"/>
      <c r="AX922" s="222"/>
      <c r="AY922" s="222"/>
      <c r="AZ922" s="222"/>
    </row>
    <row r="923" spans="1:52" s="221" customFormat="1" ht="12.75" customHeight="1" x14ac:dyDescent="0.3">
      <c r="A923" s="104"/>
      <c r="B923" s="104"/>
      <c r="C923" s="222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222"/>
      <c r="AB923" s="222"/>
      <c r="AC923" s="427"/>
      <c r="AD923" s="225"/>
      <c r="AE923" s="222"/>
      <c r="AF923" s="222"/>
      <c r="AG923" s="222"/>
      <c r="AH923" s="222"/>
      <c r="AI923" s="222"/>
      <c r="AJ923" s="222"/>
      <c r="AK923" s="222"/>
      <c r="AL923" s="222"/>
      <c r="AM923" s="222"/>
      <c r="AN923" s="222"/>
      <c r="AO923" s="222"/>
      <c r="AP923" s="222"/>
      <c r="AQ923" s="222"/>
      <c r="AR923" s="222"/>
      <c r="AS923" s="222"/>
      <c r="AT923" s="222"/>
      <c r="AU923" s="222"/>
      <c r="AV923" s="222"/>
      <c r="AW923" s="222"/>
      <c r="AX923" s="222"/>
      <c r="AY923" s="222"/>
      <c r="AZ923" s="222"/>
    </row>
    <row r="924" spans="1:52" s="221" customFormat="1" ht="12.75" customHeight="1" x14ac:dyDescent="0.3">
      <c r="A924" s="104"/>
      <c r="B924" s="104"/>
      <c r="C924" s="222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222"/>
      <c r="AB924" s="222"/>
      <c r="AC924" s="427"/>
      <c r="AD924" s="225"/>
      <c r="AE924" s="222"/>
      <c r="AF924" s="222"/>
      <c r="AG924" s="222"/>
      <c r="AH924" s="222"/>
      <c r="AI924" s="222"/>
      <c r="AJ924" s="222"/>
      <c r="AK924" s="222"/>
      <c r="AL924" s="222"/>
      <c r="AM924" s="222"/>
      <c r="AN924" s="222"/>
      <c r="AO924" s="222"/>
      <c r="AP924" s="222"/>
      <c r="AQ924" s="222"/>
      <c r="AR924" s="222"/>
      <c r="AS924" s="222"/>
      <c r="AT924" s="222"/>
      <c r="AU924" s="222"/>
      <c r="AV924" s="222"/>
      <c r="AW924" s="222"/>
      <c r="AX924" s="222"/>
      <c r="AY924" s="222"/>
      <c r="AZ924" s="222"/>
    </row>
    <row r="925" spans="1:52" s="221" customFormat="1" ht="12.75" customHeight="1" x14ac:dyDescent="0.3">
      <c r="A925" s="104"/>
      <c r="B925" s="104"/>
      <c r="C925" s="222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222"/>
      <c r="AB925" s="222"/>
      <c r="AC925" s="427"/>
      <c r="AD925" s="225"/>
      <c r="AE925" s="222"/>
      <c r="AF925" s="222"/>
      <c r="AG925" s="222"/>
      <c r="AH925" s="222"/>
      <c r="AI925" s="222"/>
      <c r="AJ925" s="222"/>
      <c r="AK925" s="222"/>
      <c r="AL925" s="222"/>
      <c r="AM925" s="222"/>
      <c r="AN925" s="222"/>
      <c r="AO925" s="222"/>
      <c r="AP925" s="222"/>
      <c r="AQ925" s="222"/>
      <c r="AR925" s="222"/>
      <c r="AS925" s="222"/>
      <c r="AT925" s="222"/>
      <c r="AU925" s="222"/>
      <c r="AV925" s="222"/>
      <c r="AW925" s="222"/>
      <c r="AX925" s="222"/>
      <c r="AY925" s="222"/>
      <c r="AZ925" s="222"/>
    </row>
    <row r="926" spans="1:52" s="221" customFormat="1" ht="12.75" customHeight="1" x14ac:dyDescent="0.3">
      <c r="A926" s="104"/>
      <c r="B926" s="104"/>
      <c r="C926" s="222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222"/>
      <c r="AB926" s="222"/>
      <c r="AC926" s="427"/>
      <c r="AD926" s="225"/>
      <c r="AE926" s="222"/>
      <c r="AF926" s="222"/>
      <c r="AG926" s="222"/>
      <c r="AH926" s="222"/>
      <c r="AI926" s="222"/>
      <c r="AJ926" s="222"/>
      <c r="AK926" s="222"/>
      <c r="AL926" s="222"/>
      <c r="AM926" s="222"/>
      <c r="AN926" s="222"/>
      <c r="AO926" s="222"/>
      <c r="AP926" s="222"/>
      <c r="AQ926" s="222"/>
      <c r="AR926" s="222"/>
      <c r="AS926" s="222"/>
      <c r="AT926" s="222"/>
      <c r="AU926" s="222"/>
      <c r="AV926" s="222"/>
      <c r="AW926" s="222"/>
      <c r="AX926" s="222"/>
      <c r="AY926" s="222"/>
      <c r="AZ926" s="222"/>
    </row>
    <row r="927" spans="1:52" s="221" customFormat="1" ht="12.75" customHeight="1" x14ac:dyDescent="0.3">
      <c r="A927" s="104"/>
      <c r="B927" s="104"/>
      <c r="C927" s="222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222"/>
      <c r="AB927" s="222"/>
      <c r="AC927" s="427"/>
      <c r="AD927" s="225"/>
      <c r="AE927" s="222"/>
      <c r="AF927" s="222"/>
      <c r="AG927" s="222"/>
      <c r="AH927" s="222"/>
      <c r="AI927" s="222"/>
      <c r="AJ927" s="222"/>
      <c r="AK927" s="222"/>
      <c r="AL927" s="222"/>
      <c r="AM927" s="222"/>
      <c r="AN927" s="222"/>
      <c r="AO927" s="222"/>
      <c r="AP927" s="222"/>
      <c r="AQ927" s="222"/>
      <c r="AR927" s="222"/>
      <c r="AS927" s="222"/>
      <c r="AT927" s="222"/>
      <c r="AU927" s="222"/>
      <c r="AV927" s="222"/>
      <c r="AW927" s="222"/>
      <c r="AX927" s="222"/>
      <c r="AY927" s="222"/>
      <c r="AZ927" s="222"/>
    </row>
    <row r="928" spans="1:52" s="221" customFormat="1" ht="12.75" customHeight="1" x14ac:dyDescent="0.3">
      <c r="A928" s="104"/>
      <c r="B928" s="104"/>
      <c r="C928" s="222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222"/>
      <c r="AB928" s="222"/>
      <c r="AC928" s="427"/>
      <c r="AD928" s="225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22"/>
      <c r="AT928" s="222"/>
      <c r="AU928" s="222"/>
      <c r="AV928" s="222"/>
      <c r="AW928" s="222"/>
      <c r="AX928" s="222"/>
      <c r="AY928" s="222"/>
      <c r="AZ928" s="222"/>
    </row>
    <row r="929" spans="1:52" s="221" customFormat="1" ht="12.75" customHeight="1" x14ac:dyDescent="0.3">
      <c r="A929" s="104"/>
      <c r="B929" s="104"/>
      <c r="C929" s="222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222"/>
      <c r="AB929" s="222"/>
      <c r="AC929" s="427"/>
      <c r="AD929" s="225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22"/>
      <c r="AT929" s="222"/>
      <c r="AU929" s="222"/>
      <c r="AV929" s="222"/>
      <c r="AW929" s="222"/>
      <c r="AX929" s="222"/>
      <c r="AY929" s="222"/>
      <c r="AZ929" s="222"/>
    </row>
    <row r="930" spans="1:52" s="221" customFormat="1" ht="12.75" customHeight="1" x14ac:dyDescent="0.3">
      <c r="A930" s="104"/>
      <c r="B930" s="104"/>
      <c r="C930" s="222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222"/>
      <c r="AB930" s="222"/>
      <c r="AC930" s="427"/>
      <c r="AD930" s="225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22"/>
      <c r="AT930" s="222"/>
      <c r="AU930" s="222"/>
      <c r="AV930" s="222"/>
      <c r="AW930" s="222"/>
      <c r="AX930" s="222"/>
      <c r="AY930" s="222"/>
      <c r="AZ930" s="222"/>
    </row>
    <row r="931" spans="1:52" s="221" customFormat="1" ht="12.75" customHeight="1" x14ac:dyDescent="0.3">
      <c r="A931" s="104"/>
      <c r="B931" s="104"/>
      <c r="C931" s="222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222"/>
      <c r="AB931" s="222"/>
      <c r="AC931" s="427"/>
      <c r="AD931" s="225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22"/>
      <c r="AT931" s="222"/>
      <c r="AU931" s="222"/>
      <c r="AV931" s="222"/>
      <c r="AW931" s="222"/>
      <c r="AX931" s="222"/>
      <c r="AY931" s="222"/>
      <c r="AZ931" s="222"/>
    </row>
    <row r="932" spans="1:52" s="221" customFormat="1" ht="12.75" customHeight="1" x14ac:dyDescent="0.3">
      <c r="A932" s="104"/>
      <c r="B932" s="104"/>
      <c r="C932" s="222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222"/>
      <c r="AB932" s="222"/>
      <c r="AC932" s="427"/>
      <c r="AD932" s="225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22"/>
      <c r="AT932" s="222"/>
      <c r="AU932" s="222"/>
      <c r="AV932" s="222"/>
      <c r="AW932" s="222"/>
      <c r="AX932" s="222"/>
      <c r="AY932" s="222"/>
      <c r="AZ932" s="222"/>
    </row>
    <row r="933" spans="1:52" s="221" customFormat="1" ht="12.75" customHeight="1" x14ac:dyDescent="0.3">
      <c r="A933" s="104"/>
      <c r="B933" s="104"/>
      <c r="C933" s="222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222"/>
      <c r="AB933" s="222"/>
      <c r="AC933" s="427"/>
      <c r="AD933" s="225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22"/>
      <c r="AT933" s="222"/>
      <c r="AU933" s="222"/>
      <c r="AV933" s="222"/>
      <c r="AW933" s="222"/>
      <c r="AX933" s="222"/>
      <c r="AY933" s="222"/>
      <c r="AZ933" s="222"/>
    </row>
    <row r="934" spans="1:52" s="221" customFormat="1" ht="12.75" customHeight="1" x14ac:dyDescent="0.3">
      <c r="A934" s="104"/>
      <c r="B934" s="104"/>
      <c r="C934" s="222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222"/>
      <c r="AB934" s="222"/>
      <c r="AC934" s="427"/>
      <c r="AD934" s="225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22"/>
      <c r="AT934" s="222"/>
      <c r="AU934" s="222"/>
      <c r="AV934" s="222"/>
      <c r="AW934" s="222"/>
      <c r="AX934" s="222"/>
      <c r="AY934" s="222"/>
      <c r="AZ934" s="222"/>
    </row>
    <row r="935" spans="1:52" s="221" customFormat="1" ht="12.75" customHeight="1" x14ac:dyDescent="0.3">
      <c r="A935" s="104"/>
      <c r="B935" s="104"/>
      <c r="C935" s="222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222"/>
      <c r="AB935" s="222"/>
      <c r="AC935" s="427"/>
      <c r="AD935" s="225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</row>
    <row r="936" spans="1:52" s="221" customFormat="1" ht="12.75" customHeight="1" x14ac:dyDescent="0.3">
      <c r="A936" s="104"/>
      <c r="B936" s="104"/>
      <c r="C936" s="222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222"/>
      <c r="AB936" s="222"/>
      <c r="AC936" s="427"/>
      <c r="AD936" s="225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2"/>
    </row>
    <row r="937" spans="1:52" s="221" customFormat="1" ht="12.75" customHeight="1" x14ac:dyDescent="0.3">
      <c r="A937" s="104"/>
      <c r="B937" s="104"/>
      <c r="C937" s="222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222"/>
      <c r="AB937" s="222"/>
      <c r="AC937" s="427"/>
      <c r="AD937" s="225"/>
      <c r="AE937" s="222"/>
      <c r="AF937" s="222"/>
      <c r="AG937" s="222"/>
      <c r="AH937" s="222"/>
      <c r="AI937" s="222"/>
      <c r="AJ937" s="222"/>
      <c r="AK937" s="222"/>
      <c r="AL937" s="222"/>
      <c r="AM937" s="222"/>
      <c r="AN937" s="222"/>
      <c r="AO937" s="222"/>
      <c r="AP937" s="222"/>
      <c r="AQ937" s="222"/>
      <c r="AR937" s="222"/>
      <c r="AS937" s="222"/>
      <c r="AT937" s="222"/>
      <c r="AU937" s="222"/>
      <c r="AV937" s="222"/>
      <c r="AW937" s="222"/>
      <c r="AX937" s="222"/>
      <c r="AY937" s="222"/>
      <c r="AZ937" s="222"/>
    </row>
    <row r="938" spans="1:52" s="221" customFormat="1" ht="12.75" customHeight="1" x14ac:dyDescent="0.3">
      <c r="A938" s="104"/>
      <c r="B938" s="104"/>
      <c r="C938" s="222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222"/>
      <c r="AB938" s="222"/>
      <c r="AC938" s="427"/>
      <c r="AD938" s="225"/>
      <c r="AE938" s="222"/>
      <c r="AF938" s="222"/>
      <c r="AG938" s="222"/>
      <c r="AH938" s="222"/>
      <c r="AI938" s="222"/>
      <c r="AJ938" s="222"/>
      <c r="AK938" s="222"/>
      <c r="AL938" s="222"/>
      <c r="AM938" s="222"/>
      <c r="AN938" s="222"/>
      <c r="AO938" s="222"/>
      <c r="AP938" s="222"/>
      <c r="AQ938" s="222"/>
      <c r="AR938" s="222"/>
      <c r="AS938" s="222"/>
      <c r="AT938" s="222"/>
      <c r="AU938" s="222"/>
      <c r="AV938" s="222"/>
      <c r="AW938" s="222"/>
      <c r="AX938" s="222"/>
      <c r="AY938" s="222"/>
      <c r="AZ938" s="222"/>
    </row>
    <row r="939" spans="1:52" s="221" customFormat="1" ht="12.75" customHeight="1" x14ac:dyDescent="0.3">
      <c r="A939" s="104"/>
      <c r="B939" s="104"/>
      <c r="C939" s="222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222"/>
      <c r="AB939" s="222"/>
      <c r="AC939" s="427"/>
      <c r="AD939" s="225"/>
      <c r="AE939" s="222"/>
      <c r="AF939" s="222"/>
      <c r="AG939" s="222"/>
      <c r="AH939" s="222"/>
      <c r="AI939" s="222"/>
      <c r="AJ939" s="222"/>
      <c r="AK939" s="222"/>
      <c r="AL939" s="222"/>
      <c r="AM939" s="222"/>
      <c r="AN939" s="222"/>
      <c r="AO939" s="222"/>
      <c r="AP939" s="222"/>
      <c r="AQ939" s="222"/>
      <c r="AR939" s="222"/>
      <c r="AS939" s="222"/>
      <c r="AT939" s="222"/>
      <c r="AU939" s="222"/>
      <c r="AV939" s="222"/>
      <c r="AW939" s="222"/>
      <c r="AX939" s="222"/>
      <c r="AY939" s="222"/>
      <c r="AZ939" s="222"/>
    </row>
    <row r="940" spans="1:52" s="221" customFormat="1" ht="12.75" customHeight="1" x14ac:dyDescent="0.3">
      <c r="A940" s="104"/>
      <c r="B940" s="104"/>
      <c r="C940" s="222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222"/>
      <c r="AB940" s="222"/>
      <c r="AC940" s="427"/>
      <c r="AD940" s="225"/>
      <c r="AE940" s="222"/>
      <c r="AF940" s="222"/>
      <c r="AG940" s="222"/>
      <c r="AH940" s="222"/>
      <c r="AI940" s="222"/>
      <c r="AJ940" s="222"/>
      <c r="AK940" s="222"/>
      <c r="AL940" s="222"/>
      <c r="AM940" s="222"/>
      <c r="AN940" s="222"/>
      <c r="AO940" s="222"/>
      <c r="AP940" s="222"/>
      <c r="AQ940" s="222"/>
      <c r="AR940" s="222"/>
      <c r="AS940" s="222"/>
      <c r="AT940" s="222"/>
      <c r="AU940" s="222"/>
      <c r="AV940" s="222"/>
      <c r="AW940" s="222"/>
      <c r="AX940" s="222"/>
      <c r="AY940" s="222"/>
      <c r="AZ940" s="222"/>
    </row>
    <row r="941" spans="1:52" s="221" customFormat="1" ht="12.75" customHeight="1" x14ac:dyDescent="0.3">
      <c r="A941" s="104"/>
      <c r="B941" s="104"/>
      <c r="C941" s="222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222"/>
      <c r="AB941" s="222"/>
      <c r="AC941" s="427"/>
      <c r="AD941" s="225"/>
      <c r="AE941" s="222"/>
      <c r="AF941" s="222"/>
      <c r="AG941" s="222"/>
      <c r="AH941" s="222"/>
      <c r="AI941" s="222"/>
      <c r="AJ941" s="222"/>
      <c r="AK941" s="222"/>
      <c r="AL941" s="222"/>
      <c r="AM941" s="222"/>
      <c r="AN941" s="222"/>
      <c r="AO941" s="222"/>
      <c r="AP941" s="222"/>
      <c r="AQ941" s="222"/>
      <c r="AR941" s="222"/>
      <c r="AS941" s="222"/>
      <c r="AT941" s="222"/>
      <c r="AU941" s="222"/>
      <c r="AV941" s="222"/>
      <c r="AW941" s="222"/>
      <c r="AX941" s="222"/>
      <c r="AY941" s="222"/>
      <c r="AZ941" s="222"/>
    </row>
    <row r="942" spans="1:52" s="221" customFormat="1" ht="12.75" customHeight="1" x14ac:dyDescent="0.3">
      <c r="A942" s="104"/>
      <c r="B942" s="104"/>
      <c r="C942" s="222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222"/>
      <c r="AB942" s="222"/>
      <c r="AC942" s="427"/>
      <c r="AD942" s="225"/>
      <c r="AE942" s="222"/>
      <c r="AF942" s="222"/>
      <c r="AG942" s="222"/>
      <c r="AH942" s="222"/>
      <c r="AI942" s="222"/>
      <c r="AJ942" s="222"/>
      <c r="AK942" s="222"/>
      <c r="AL942" s="222"/>
      <c r="AM942" s="222"/>
      <c r="AN942" s="222"/>
      <c r="AO942" s="222"/>
      <c r="AP942" s="222"/>
      <c r="AQ942" s="222"/>
      <c r="AR942" s="222"/>
      <c r="AS942" s="222"/>
      <c r="AT942" s="222"/>
      <c r="AU942" s="222"/>
      <c r="AV942" s="222"/>
      <c r="AW942" s="222"/>
      <c r="AX942" s="222"/>
      <c r="AY942" s="222"/>
      <c r="AZ942" s="222"/>
    </row>
    <row r="943" spans="1:52" s="221" customFormat="1" ht="12.75" customHeight="1" x14ac:dyDescent="0.3">
      <c r="A943" s="104"/>
      <c r="B943" s="104"/>
      <c r="C943" s="222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222"/>
      <c r="AB943" s="222"/>
      <c r="AC943" s="427"/>
      <c r="AD943" s="225"/>
      <c r="AE943" s="222"/>
      <c r="AF943" s="222"/>
      <c r="AG943" s="222"/>
      <c r="AH943" s="222"/>
      <c r="AI943" s="222"/>
      <c r="AJ943" s="222"/>
      <c r="AK943" s="222"/>
      <c r="AL943" s="222"/>
      <c r="AM943" s="222"/>
      <c r="AN943" s="222"/>
      <c r="AO943" s="222"/>
      <c r="AP943" s="222"/>
      <c r="AQ943" s="222"/>
      <c r="AR943" s="222"/>
      <c r="AS943" s="222"/>
      <c r="AT943" s="222"/>
      <c r="AU943" s="222"/>
      <c r="AV943" s="222"/>
      <c r="AW943" s="222"/>
      <c r="AX943" s="222"/>
      <c r="AY943" s="222"/>
      <c r="AZ943" s="222"/>
    </row>
    <row r="944" spans="1:52" s="221" customFormat="1" ht="12.75" customHeight="1" x14ac:dyDescent="0.3">
      <c r="A944" s="104"/>
      <c r="B944" s="104"/>
      <c r="C944" s="222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222"/>
      <c r="AB944" s="222"/>
      <c r="AC944" s="427"/>
      <c r="AD944" s="225"/>
      <c r="AE944" s="222"/>
      <c r="AF944" s="222"/>
      <c r="AG944" s="222"/>
      <c r="AH944" s="222"/>
      <c r="AI944" s="222"/>
      <c r="AJ944" s="222"/>
      <c r="AK944" s="222"/>
      <c r="AL944" s="222"/>
      <c r="AM944" s="222"/>
      <c r="AN944" s="222"/>
      <c r="AO944" s="222"/>
      <c r="AP944" s="222"/>
      <c r="AQ944" s="222"/>
      <c r="AR944" s="222"/>
      <c r="AS944" s="222"/>
      <c r="AT944" s="222"/>
      <c r="AU944" s="222"/>
      <c r="AV944" s="222"/>
      <c r="AW944" s="222"/>
      <c r="AX944" s="222"/>
      <c r="AY944" s="222"/>
      <c r="AZ944" s="222"/>
    </row>
    <row r="945" spans="1:52" s="221" customFormat="1" ht="12.75" customHeight="1" x14ac:dyDescent="0.3">
      <c r="A945" s="104"/>
      <c r="B945" s="104"/>
      <c r="C945" s="222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222"/>
      <c r="AB945" s="222"/>
      <c r="AC945" s="427"/>
      <c r="AD945" s="225"/>
      <c r="AE945" s="222"/>
      <c r="AF945" s="222"/>
      <c r="AG945" s="222"/>
      <c r="AH945" s="222"/>
      <c r="AI945" s="222"/>
      <c r="AJ945" s="222"/>
      <c r="AK945" s="222"/>
      <c r="AL945" s="222"/>
      <c r="AM945" s="222"/>
      <c r="AN945" s="222"/>
      <c r="AO945" s="222"/>
      <c r="AP945" s="222"/>
      <c r="AQ945" s="222"/>
      <c r="AR945" s="222"/>
      <c r="AS945" s="222"/>
      <c r="AT945" s="222"/>
      <c r="AU945" s="222"/>
      <c r="AV945" s="222"/>
      <c r="AW945" s="222"/>
      <c r="AX945" s="222"/>
      <c r="AY945" s="222"/>
      <c r="AZ945" s="222"/>
    </row>
    <row r="946" spans="1:52" s="221" customFormat="1" ht="12.75" customHeight="1" x14ac:dyDescent="0.3">
      <c r="A946" s="104"/>
      <c r="B946" s="104"/>
      <c r="C946" s="222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222"/>
      <c r="AB946" s="222"/>
      <c r="AC946" s="427"/>
      <c r="AD946" s="225"/>
      <c r="AE946" s="222"/>
      <c r="AF946" s="222"/>
      <c r="AG946" s="222"/>
      <c r="AH946" s="222"/>
      <c r="AI946" s="222"/>
      <c r="AJ946" s="222"/>
      <c r="AK946" s="222"/>
      <c r="AL946" s="222"/>
      <c r="AM946" s="222"/>
      <c r="AN946" s="222"/>
      <c r="AO946" s="222"/>
      <c r="AP946" s="222"/>
      <c r="AQ946" s="222"/>
      <c r="AR946" s="222"/>
      <c r="AS946" s="222"/>
      <c r="AT946" s="222"/>
      <c r="AU946" s="222"/>
      <c r="AV946" s="222"/>
      <c r="AW946" s="222"/>
      <c r="AX946" s="222"/>
      <c r="AY946" s="222"/>
      <c r="AZ946" s="222"/>
    </row>
    <row r="947" spans="1:52" s="221" customFormat="1" ht="12.75" customHeight="1" x14ac:dyDescent="0.3">
      <c r="A947" s="104"/>
      <c r="B947" s="104"/>
      <c r="C947" s="222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222"/>
      <c r="AB947" s="222"/>
      <c r="AC947" s="427"/>
      <c r="AD947" s="225"/>
      <c r="AE947" s="222"/>
      <c r="AF947" s="222"/>
      <c r="AG947" s="222"/>
      <c r="AH947" s="222"/>
      <c r="AI947" s="222"/>
      <c r="AJ947" s="222"/>
      <c r="AK947" s="222"/>
      <c r="AL947" s="222"/>
      <c r="AM947" s="222"/>
      <c r="AN947" s="222"/>
      <c r="AO947" s="222"/>
      <c r="AP947" s="222"/>
      <c r="AQ947" s="222"/>
      <c r="AR947" s="222"/>
      <c r="AS947" s="222"/>
      <c r="AT947" s="222"/>
      <c r="AU947" s="222"/>
      <c r="AV947" s="222"/>
      <c r="AW947" s="222"/>
      <c r="AX947" s="222"/>
      <c r="AY947" s="222"/>
      <c r="AZ947" s="222"/>
    </row>
    <row r="948" spans="1:52" s="221" customFormat="1" ht="12.75" customHeight="1" x14ac:dyDescent="0.3">
      <c r="A948" s="104"/>
      <c r="B948" s="104"/>
      <c r="C948" s="222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222"/>
      <c r="AB948" s="222"/>
      <c r="AC948" s="427"/>
      <c r="AD948" s="225"/>
      <c r="AE948" s="222"/>
      <c r="AF948" s="222"/>
      <c r="AG948" s="222"/>
      <c r="AH948" s="222"/>
      <c r="AI948" s="222"/>
      <c r="AJ948" s="222"/>
      <c r="AK948" s="222"/>
      <c r="AL948" s="222"/>
      <c r="AM948" s="222"/>
      <c r="AN948" s="222"/>
      <c r="AO948" s="222"/>
      <c r="AP948" s="222"/>
      <c r="AQ948" s="222"/>
      <c r="AR948" s="222"/>
      <c r="AS948" s="222"/>
      <c r="AT948" s="222"/>
      <c r="AU948" s="222"/>
      <c r="AV948" s="222"/>
      <c r="AW948" s="222"/>
      <c r="AX948" s="222"/>
      <c r="AY948" s="222"/>
      <c r="AZ948" s="222"/>
    </row>
    <row r="949" spans="1:52" s="221" customFormat="1" ht="12.75" customHeight="1" x14ac:dyDescent="0.3">
      <c r="A949" s="104"/>
      <c r="B949" s="104"/>
      <c r="C949" s="222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222"/>
      <c r="AB949" s="222"/>
      <c r="AC949" s="427"/>
      <c r="AD949" s="225"/>
      <c r="AE949" s="222"/>
      <c r="AF949" s="222"/>
      <c r="AG949" s="222"/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2"/>
    </row>
    <row r="950" spans="1:52" s="221" customFormat="1" ht="12.75" customHeight="1" x14ac:dyDescent="0.3">
      <c r="A950" s="104"/>
      <c r="B950" s="104"/>
      <c r="C950" s="222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222"/>
      <c r="AB950" s="222"/>
      <c r="AC950" s="427"/>
      <c r="AD950" s="225"/>
      <c r="AE950" s="222"/>
      <c r="AF950" s="222"/>
      <c r="AG950" s="222"/>
      <c r="AH950" s="222"/>
      <c r="AI950" s="222"/>
      <c r="AJ950" s="222"/>
      <c r="AK950" s="222"/>
      <c r="AL950" s="222"/>
      <c r="AM950" s="222"/>
      <c r="AN950" s="222"/>
      <c r="AO950" s="222"/>
      <c r="AP950" s="222"/>
      <c r="AQ950" s="222"/>
      <c r="AR950" s="222"/>
      <c r="AS950" s="222"/>
      <c r="AT950" s="222"/>
      <c r="AU950" s="222"/>
      <c r="AV950" s="222"/>
      <c r="AW950" s="222"/>
      <c r="AX950" s="222"/>
      <c r="AY950" s="222"/>
      <c r="AZ950" s="222"/>
    </row>
    <row r="951" spans="1:52" s="221" customFormat="1" ht="12.75" customHeight="1" x14ac:dyDescent="0.3">
      <c r="A951" s="104"/>
      <c r="B951" s="104"/>
      <c r="C951" s="222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222"/>
      <c r="AB951" s="222"/>
      <c r="AC951" s="427"/>
      <c r="AD951" s="225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</row>
    <row r="952" spans="1:52" s="221" customFormat="1" ht="12.75" customHeight="1" x14ac:dyDescent="0.3">
      <c r="A952" s="104"/>
      <c r="B952" s="104"/>
      <c r="C952" s="222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222"/>
      <c r="AB952" s="222"/>
      <c r="AC952" s="427"/>
      <c r="AD952" s="225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</row>
    <row r="953" spans="1:52" s="221" customFormat="1" ht="12.75" customHeight="1" x14ac:dyDescent="0.3">
      <c r="A953" s="104"/>
      <c r="B953" s="104"/>
      <c r="C953" s="222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222"/>
      <c r="AB953" s="222"/>
      <c r="AC953" s="427"/>
      <c r="AD953" s="225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</row>
    <row r="954" spans="1:52" s="221" customFormat="1" ht="12.75" customHeight="1" x14ac:dyDescent="0.3">
      <c r="A954" s="104"/>
      <c r="B954" s="104"/>
      <c r="C954" s="222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222"/>
      <c r="AB954" s="222"/>
      <c r="AC954" s="427"/>
      <c r="AD954" s="225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</row>
    <row r="955" spans="1:52" s="221" customFormat="1" ht="12.75" customHeight="1" x14ac:dyDescent="0.3">
      <c r="A955" s="104"/>
      <c r="B955" s="104"/>
      <c r="C955" s="222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222"/>
      <c r="AB955" s="222"/>
      <c r="AC955" s="427"/>
      <c r="AD955" s="225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</row>
    <row r="956" spans="1:52" s="221" customFormat="1" ht="12.75" customHeight="1" x14ac:dyDescent="0.3">
      <c r="A956" s="104"/>
      <c r="B956" s="104"/>
      <c r="C956" s="222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222"/>
      <c r="AB956" s="222"/>
      <c r="AC956" s="427"/>
      <c r="AD956" s="225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</row>
    <row r="957" spans="1:52" s="221" customFormat="1" ht="12.75" customHeight="1" x14ac:dyDescent="0.3">
      <c r="A957" s="104"/>
      <c r="B957" s="104"/>
      <c r="C957" s="222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222"/>
      <c r="AB957" s="222"/>
      <c r="AC957" s="427"/>
      <c r="AD957" s="225"/>
      <c r="AE957" s="222"/>
      <c r="AF957" s="222"/>
      <c r="AG957" s="222"/>
      <c r="AH957" s="222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2"/>
      <c r="AT957" s="222"/>
      <c r="AU957" s="222"/>
      <c r="AV957" s="222"/>
      <c r="AW957" s="222"/>
      <c r="AX957" s="222"/>
      <c r="AY957" s="222"/>
      <c r="AZ957" s="222"/>
    </row>
    <row r="958" spans="1:52" s="221" customFormat="1" ht="12.75" customHeight="1" x14ac:dyDescent="0.3">
      <c r="A958" s="104"/>
      <c r="B958" s="104"/>
      <c r="C958" s="222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222"/>
      <c r="AB958" s="222"/>
      <c r="AC958" s="427"/>
      <c r="AD958" s="225"/>
      <c r="AE958" s="222"/>
      <c r="AF958" s="222"/>
      <c r="AG958" s="222"/>
      <c r="AH958" s="222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2"/>
      <c r="AT958" s="222"/>
      <c r="AU958" s="222"/>
      <c r="AV958" s="222"/>
      <c r="AW958" s="222"/>
      <c r="AX958" s="222"/>
      <c r="AY958" s="222"/>
      <c r="AZ958" s="222"/>
    </row>
    <row r="959" spans="1:52" s="221" customFormat="1" ht="12.75" customHeight="1" x14ac:dyDescent="0.3">
      <c r="A959" s="104"/>
      <c r="B959" s="104"/>
      <c r="C959" s="222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222"/>
      <c r="AB959" s="222"/>
      <c r="AC959" s="427"/>
      <c r="AD959" s="225"/>
      <c r="AE959" s="222"/>
      <c r="AF959" s="222"/>
      <c r="AG959" s="222"/>
      <c r="AH959" s="222"/>
      <c r="AI959" s="222"/>
      <c r="AJ959" s="222"/>
      <c r="AK959" s="222"/>
      <c r="AL959" s="222"/>
      <c r="AM959" s="222"/>
      <c r="AN959" s="222"/>
      <c r="AO959" s="222"/>
      <c r="AP959" s="222"/>
      <c r="AQ959" s="222"/>
      <c r="AR959" s="222"/>
      <c r="AS959" s="222"/>
      <c r="AT959" s="222"/>
      <c r="AU959" s="222"/>
      <c r="AV959" s="222"/>
      <c r="AW959" s="222"/>
      <c r="AX959" s="222"/>
      <c r="AY959" s="222"/>
      <c r="AZ959" s="222"/>
    </row>
    <row r="960" spans="1:52" s="221" customFormat="1" ht="12.75" customHeight="1" x14ac:dyDescent="0.3">
      <c r="A960" s="104"/>
      <c r="B960" s="104"/>
      <c r="C960" s="222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222"/>
      <c r="AB960" s="222"/>
      <c r="AC960" s="427"/>
      <c r="AD960" s="225"/>
      <c r="AE960" s="222"/>
      <c r="AF960" s="222"/>
      <c r="AG960" s="222"/>
      <c r="AH960" s="222"/>
      <c r="AI960" s="222"/>
      <c r="AJ960" s="222"/>
      <c r="AK960" s="222"/>
      <c r="AL960" s="222"/>
      <c r="AM960" s="222"/>
      <c r="AN960" s="222"/>
      <c r="AO960" s="222"/>
      <c r="AP960" s="222"/>
      <c r="AQ960" s="222"/>
      <c r="AR960" s="222"/>
      <c r="AS960" s="222"/>
      <c r="AT960" s="222"/>
      <c r="AU960" s="222"/>
      <c r="AV960" s="222"/>
      <c r="AW960" s="222"/>
      <c r="AX960" s="222"/>
      <c r="AY960" s="222"/>
      <c r="AZ960" s="222"/>
    </row>
    <row r="961" spans="1:52" s="221" customFormat="1" ht="12.75" customHeight="1" x14ac:dyDescent="0.3">
      <c r="A961" s="104"/>
      <c r="B961" s="104"/>
      <c r="C961" s="222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222"/>
      <c r="AB961" s="222"/>
      <c r="AC961" s="427"/>
      <c r="AD961" s="225"/>
      <c r="AE961" s="222"/>
      <c r="AF961" s="222"/>
      <c r="AG961" s="222"/>
      <c r="AH961" s="222"/>
      <c r="AI961" s="222"/>
      <c r="AJ961" s="222"/>
      <c r="AK961" s="222"/>
      <c r="AL961" s="222"/>
      <c r="AM961" s="222"/>
      <c r="AN961" s="222"/>
      <c r="AO961" s="222"/>
      <c r="AP961" s="222"/>
      <c r="AQ961" s="222"/>
      <c r="AR961" s="222"/>
      <c r="AS961" s="222"/>
      <c r="AT961" s="222"/>
      <c r="AU961" s="222"/>
      <c r="AV961" s="222"/>
      <c r="AW961" s="222"/>
      <c r="AX961" s="222"/>
      <c r="AY961" s="222"/>
      <c r="AZ961" s="222"/>
    </row>
    <row r="962" spans="1:52" s="221" customFormat="1" ht="12.75" customHeight="1" x14ac:dyDescent="0.3">
      <c r="A962" s="104"/>
      <c r="B962" s="104"/>
      <c r="C962" s="222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222"/>
      <c r="AB962" s="222"/>
      <c r="AC962" s="427"/>
      <c r="AD962" s="225"/>
      <c r="AE962" s="222"/>
      <c r="AF962" s="222"/>
      <c r="AG962" s="222"/>
      <c r="AH962" s="222"/>
      <c r="AI962" s="222"/>
      <c r="AJ962" s="222"/>
      <c r="AK962" s="222"/>
      <c r="AL962" s="222"/>
      <c r="AM962" s="222"/>
      <c r="AN962" s="222"/>
      <c r="AO962" s="222"/>
      <c r="AP962" s="222"/>
      <c r="AQ962" s="222"/>
      <c r="AR962" s="222"/>
      <c r="AS962" s="222"/>
      <c r="AT962" s="222"/>
      <c r="AU962" s="222"/>
      <c r="AV962" s="222"/>
      <c r="AW962" s="222"/>
      <c r="AX962" s="222"/>
      <c r="AY962" s="222"/>
      <c r="AZ962" s="222"/>
    </row>
    <row r="963" spans="1:52" s="221" customFormat="1" ht="12.75" customHeight="1" x14ac:dyDescent="0.3">
      <c r="A963" s="104"/>
      <c r="B963" s="104"/>
      <c r="C963" s="222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222"/>
      <c r="AB963" s="222"/>
      <c r="AC963" s="427"/>
      <c r="AD963" s="225"/>
      <c r="AE963" s="222"/>
      <c r="AF963" s="222"/>
      <c r="AG963" s="222"/>
      <c r="AH963" s="222"/>
      <c r="AI963" s="222"/>
      <c r="AJ963" s="222"/>
      <c r="AK963" s="222"/>
      <c r="AL963" s="222"/>
      <c r="AM963" s="222"/>
      <c r="AN963" s="222"/>
      <c r="AO963" s="222"/>
      <c r="AP963" s="222"/>
      <c r="AQ963" s="222"/>
      <c r="AR963" s="222"/>
      <c r="AS963" s="222"/>
      <c r="AT963" s="222"/>
      <c r="AU963" s="222"/>
      <c r="AV963" s="222"/>
      <c r="AW963" s="222"/>
      <c r="AX963" s="222"/>
      <c r="AY963" s="222"/>
      <c r="AZ963" s="222"/>
    </row>
    <row r="964" spans="1:52" s="221" customFormat="1" ht="12.75" customHeight="1" x14ac:dyDescent="0.3">
      <c r="A964" s="104"/>
      <c r="B964" s="104"/>
      <c r="C964" s="222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222"/>
      <c r="AB964" s="222"/>
      <c r="AC964" s="427"/>
      <c r="AD964" s="225"/>
      <c r="AE964" s="222"/>
      <c r="AF964" s="222"/>
      <c r="AG964" s="222"/>
      <c r="AH964" s="222"/>
      <c r="AI964" s="222"/>
      <c r="AJ964" s="222"/>
      <c r="AK964" s="222"/>
      <c r="AL964" s="222"/>
      <c r="AM964" s="222"/>
      <c r="AN964" s="222"/>
      <c r="AO964" s="222"/>
      <c r="AP964" s="222"/>
      <c r="AQ964" s="222"/>
      <c r="AR964" s="222"/>
      <c r="AS964" s="222"/>
      <c r="AT964" s="222"/>
      <c r="AU964" s="222"/>
      <c r="AV964" s="222"/>
      <c r="AW964" s="222"/>
      <c r="AX964" s="222"/>
      <c r="AY964" s="222"/>
      <c r="AZ964" s="222"/>
    </row>
    <row r="965" spans="1:52" s="221" customFormat="1" ht="12.75" customHeight="1" x14ac:dyDescent="0.3">
      <c r="A965" s="104"/>
      <c r="B965" s="104"/>
      <c r="C965" s="222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222"/>
      <c r="AB965" s="222"/>
      <c r="AC965" s="427"/>
      <c r="AD965" s="225"/>
      <c r="AE965" s="222"/>
      <c r="AF965" s="222"/>
      <c r="AG965" s="222"/>
      <c r="AH965" s="222"/>
      <c r="AI965" s="222"/>
      <c r="AJ965" s="222"/>
      <c r="AK965" s="222"/>
      <c r="AL965" s="222"/>
      <c r="AM965" s="222"/>
      <c r="AN965" s="222"/>
      <c r="AO965" s="222"/>
      <c r="AP965" s="222"/>
      <c r="AQ965" s="222"/>
      <c r="AR965" s="222"/>
      <c r="AS965" s="222"/>
      <c r="AT965" s="222"/>
      <c r="AU965" s="222"/>
      <c r="AV965" s="222"/>
      <c r="AW965" s="222"/>
      <c r="AX965" s="222"/>
      <c r="AY965" s="222"/>
      <c r="AZ965" s="222"/>
    </row>
    <row r="966" spans="1:52" s="221" customFormat="1" ht="12.75" customHeight="1" x14ac:dyDescent="0.3">
      <c r="A966" s="104"/>
      <c r="B966" s="104"/>
      <c r="C966" s="222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222"/>
      <c r="AB966" s="222"/>
      <c r="AC966" s="427"/>
      <c r="AD966" s="225"/>
      <c r="AE966" s="222"/>
      <c r="AF966" s="222"/>
      <c r="AG966" s="222"/>
      <c r="AH966" s="222"/>
      <c r="AI966" s="222"/>
      <c r="AJ966" s="222"/>
      <c r="AK966" s="222"/>
      <c r="AL966" s="222"/>
      <c r="AM966" s="222"/>
      <c r="AN966" s="222"/>
      <c r="AO966" s="222"/>
      <c r="AP966" s="222"/>
      <c r="AQ966" s="222"/>
      <c r="AR966" s="222"/>
      <c r="AS966" s="222"/>
      <c r="AT966" s="222"/>
      <c r="AU966" s="222"/>
      <c r="AV966" s="222"/>
      <c r="AW966" s="222"/>
      <c r="AX966" s="222"/>
      <c r="AY966" s="222"/>
      <c r="AZ966" s="222"/>
    </row>
    <row r="967" spans="1:52" s="221" customFormat="1" ht="12.75" customHeight="1" x14ac:dyDescent="0.3">
      <c r="A967" s="104"/>
      <c r="B967" s="104"/>
      <c r="C967" s="222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222"/>
      <c r="AB967" s="222"/>
      <c r="AC967" s="427"/>
      <c r="AD967" s="225"/>
      <c r="AE967" s="222"/>
      <c r="AF967" s="222"/>
      <c r="AG967" s="222"/>
      <c r="AH967" s="222"/>
      <c r="AI967" s="222"/>
      <c r="AJ967" s="222"/>
      <c r="AK967" s="222"/>
      <c r="AL967" s="222"/>
      <c r="AM967" s="222"/>
      <c r="AN967" s="222"/>
      <c r="AO967" s="222"/>
      <c r="AP967" s="222"/>
      <c r="AQ967" s="222"/>
      <c r="AR967" s="222"/>
      <c r="AS967" s="222"/>
      <c r="AT967" s="222"/>
      <c r="AU967" s="222"/>
      <c r="AV967" s="222"/>
      <c r="AW967" s="222"/>
      <c r="AX967" s="222"/>
      <c r="AY967" s="222"/>
      <c r="AZ967" s="222"/>
    </row>
    <row r="968" spans="1:52" s="221" customFormat="1" ht="12.75" customHeight="1" x14ac:dyDescent="0.3">
      <c r="A968" s="104"/>
      <c r="B968" s="104"/>
      <c r="C968" s="222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222"/>
      <c r="AB968" s="222"/>
      <c r="AC968" s="427"/>
      <c r="AD968" s="225"/>
      <c r="AE968" s="222"/>
      <c r="AF968" s="222"/>
      <c r="AG968" s="222"/>
      <c r="AH968" s="222"/>
      <c r="AI968" s="222"/>
      <c r="AJ968" s="222"/>
      <c r="AK968" s="222"/>
      <c r="AL968" s="222"/>
      <c r="AM968" s="222"/>
      <c r="AN968" s="222"/>
      <c r="AO968" s="222"/>
      <c r="AP968" s="222"/>
      <c r="AQ968" s="222"/>
      <c r="AR968" s="222"/>
      <c r="AS968" s="222"/>
      <c r="AT968" s="222"/>
      <c r="AU968" s="222"/>
      <c r="AV968" s="222"/>
      <c r="AW968" s="222"/>
      <c r="AX968" s="222"/>
      <c r="AY968" s="222"/>
      <c r="AZ968" s="222"/>
    </row>
    <row r="969" spans="1:52" s="221" customFormat="1" ht="12.75" customHeight="1" x14ac:dyDescent="0.3">
      <c r="A969" s="104"/>
      <c r="B969" s="104"/>
      <c r="C969" s="222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222"/>
      <c r="AB969" s="222"/>
      <c r="AC969" s="427"/>
      <c r="AD969" s="225"/>
      <c r="AE969" s="222"/>
      <c r="AG969" s="222"/>
      <c r="AH969" s="222"/>
      <c r="AI969" s="222"/>
      <c r="AJ969" s="222"/>
      <c r="AK969" s="222"/>
      <c r="AL969" s="222"/>
      <c r="AM969" s="222"/>
      <c r="AN969" s="222"/>
      <c r="AO969" s="222"/>
      <c r="AP969" s="222"/>
      <c r="AQ969" s="222"/>
      <c r="AR969" s="222"/>
      <c r="AS969" s="222"/>
      <c r="AT969" s="222"/>
      <c r="AU969" s="222"/>
      <c r="AV969" s="222"/>
      <c r="AW969" s="222"/>
      <c r="AX969" s="222"/>
      <c r="AY969" s="222"/>
      <c r="AZ969" s="222"/>
    </row>
    <row r="970" spans="1:52" s="221" customFormat="1" ht="12.75" customHeight="1" x14ac:dyDescent="0.3">
      <c r="A970" s="104"/>
      <c r="B970" s="104"/>
      <c r="C970" s="222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222"/>
      <c r="AB970" s="222"/>
      <c r="AC970" s="427"/>
      <c r="AD970" s="225"/>
      <c r="AE970" s="222"/>
      <c r="AG970" s="222"/>
      <c r="AH970" s="222"/>
      <c r="AI970" s="222"/>
      <c r="AJ970" s="222"/>
      <c r="AK970" s="222"/>
      <c r="AL970" s="222"/>
      <c r="AM970" s="222"/>
      <c r="AN970" s="222"/>
      <c r="AO970" s="222"/>
      <c r="AP970" s="222"/>
      <c r="AQ970" s="222"/>
      <c r="AR970" s="222"/>
      <c r="AS970" s="222"/>
      <c r="AT970" s="222"/>
      <c r="AU970" s="222"/>
      <c r="AV970" s="222"/>
      <c r="AW970" s="222"/>
      <c r="AX970" s="222"/>
      <c r="AY970" s="222"/>
      <c r="AZ970" s="222"/>
    </row>
    <row r="971" spans="1:52" s="221" customFormat="1" ht="13" x14ac:dyDescent="0.3">
      <c r="D971" s="428"/>
      <c r="E971" s="428"/>
      <c r="F971" s="428"/>
      <c r="G971" s="428"/>
      <c r="H971" s="428"/>
      <c r="I971" s="428"/>
      <c r="J971" s="428"/>
      <c r="K971" s="428"/>
      <c r="L971" s="428"/>
      <c r="M971" s="428"/>
      <c r="N971" s="428"/>
      <c r="O971" s="428"/>
      <c r="P971" s="428"/>
      <c r="Q971" s="428"/>
      <c r="R971" s="428"/>
      <c r="S971" s="428"/>
      <c r="T971" s="428"/>
      <c r="U971" s="428"/>
      <c r="V971" s="428"/>
      <c r="W971" s="428"/>
      <c r="X971" s="428"/>
      <c r="Y971" s="428"/>
      <c r="Z971" s="428"/>
      <c r="AC971" s="429"/>
      <c r="AD971" s="256"/>
    </row>
    <row r="972" spans="1:52" s="221" customFormat="1" ht="13" x14ac:dyDescent="0.3">
      <c r="D972" s="428"/>
      <c r="E972" s="428"/>
      <c r="F972" s="428"/>
      <c r="G972" s="428"/>
      <c r="H972" s="428"/>
      <c r="I972" s="428"/>
      <c r="J972" s="428"/>
      <c r="K972" s="428"/>
      <c r="L972" s="428"/>
      <c r="M972" s="428"/>
      <c r="N972" s="428"/>
      <c r="O972" s="428"/>
      <c r="P972" s="428"/>
      <c r="Q972" s="428"/>
      <c r="R972" s="428"/>
      <c r="S972" s="428"/>
      <c r="T972" s="428"/>
      <c r="U972" s="428"/>
      <c r="V972" s="428"/>
      <c r="W972" s="428"/>
      <c r="X972" s="428"/>
      <c r="Y972" s="428"/>
      <c r="Z972" s="428"/>
      <c r="AC972" s="429"/>
      <c r="AD972" s="256"/>
    </row>
    <row r="973" spans="1:52" s="221" customFormat="1" ht="13" x14ac:dyDescent="0.3">
      <c r="D973" s="428"/>
      <c r="E973" s="428"/>
      <c r="F973" s="428"/>
      <c r="G973" s="428"/>
      <c r="H973" s="428"/>
      <c r="I973" s="428"/>
      <c r="J973" s="428"/>
      <c r="K973" s="428"/>
      <c r="L973" s="428"/>
      <c r="M973" s="428"/>
      <c r="N973" s="428"/>
      <c r="O973" s="428"/>
      <c r="P973" s="428"/>
      <c r="Q973" s="428"/>
      <c r="R973" s="428"/>
      <c r="S973" s="428"/>
      <c r="T973" s="428"/>
      <c r="U973" s="428"/>
      <c r="V973" s="428"/>
      <c r="W973" s="428"/>
      <c r="X973" s="428"/>
      <c r="Y973" s="428"/>
      <c r="Z973" s="428"/>
      <c r="AC973" s="429"/>
      <c r="AD973" s="256"/>
    </row>
    <row r="974" spans="1:52" s="221" customFormat="1" ht="13" x14ac:dyDescent="0.3">
      <c r="D974" s="428"/>
      <c r="E974" s="428"/>
      <c r="F974" s="428"/>
      <c r="G974" s="428"/>
      <c r="H974" s="428"/>
      <c r="I974" s="428"/>
      <c r="J974" s="428"/>
      <c r="K974" s="428"/>
      <c r="L974" s="428"/>
      <c r="M974" s="428"/>
      <c r="N974" s="428"/>
      <c r="O974" s="428"/>
      <c r="P974" s="428"/>
      <c r="Q974" s="428"/>
      <c r="R974" s="428"/>
      <c r="S974" s="428"/>
      <c r="T974" s="428"/>
      <c r="U974" s="428"/>
      <c r="V974" s="428"/>
      <c r="W974" s="428"/>
      <c r="X974" s="428"/>
      <c r="Y974" s="428"/>
      <c r="Z974" s="428"/>
      <c r="AC974" s="429"/>
      <c r="AD974" s="256"/>
    </row>
    <row r="975" spans="1:52" s="221" customFormat="1" ht="13" x14ac:dyDescent="0.3">
      <c r="D975" s="428"/>
      <c r="E975" s="428"/>
      <c r="F975" s="428"/>
      <c r="G975" s="428"/>
      <c r="H975" s="428"/>
      <c r="I975" s="428"/>
      <c r="J975" s="428"/>
      <c r="K975" s="428"/>
      <c r="L975" s="428"/>
      <c r="M975" s="428"/>
      <c r="N975" s="428"/>
      <c r="O975" s="428"/>
      <c r="P975" s="428"/>
      <c r="Q975" s="428"/>
      <c r="R975" s="428"/>
      <c r="S975" s="428"/>
      <c r="T975" s="428"/>
      <c r="U975" s="428"/>
      <c r="V975" s="428"/>
      <c r="W975" s="428"/>
      <c r="X975" s="428"/>
      <c r="Y975" s="428"/>
      <c r="Z975" s="428"/>
      <c r="AC975" s="429"/>
      <c r="AD975" s="256"/>
    </row>
    <row r="976" spans="1:52" s="221" customFormat="1" ht="13" x14ac:dyDescent="0.3">
      <c r="D976" s="428"/>
      <c r="E976" s="428"/>
      <c r="F976" s="428"/>
      <c r="G976" s="428"/>
      <c r="H976" s="428"/>
      <c r="I976" s="428"/>
      <c r="J976" s="428"/>
      <c r="K976" s="428"/>
      <c r="L976" s="428"/>
      <c r="M976" s="428"/>
      <c r="N976" s="428"/>
      <c r="O976" s="428"/>
      <c r="P976" s="428"/>
      <c r="Q976" s="428"/>
      <c r="R976" s="428"/>
      <c r="S976" s="428"/>
      <c r="T976" s="428"/>
      <c r="U976" s="428"/>
      <c r="V976" s="428"/>
      <c r="W976" s="428"/>
      <c r="X976" s="428"/>
      <c r="Y976" s="428"/>
      <c r="Z976" s="428"/>
      <c r="AC976" s="429"/>
      <c r="AD976" s="256"/>
    </row>
    <row r="977" spans="4:30" s="221" customFormat="1" ht="13" x14ac:dyDescent="0.3">
      <c r="D977" s="428"/>
      <c r="E977" s="428"/>
      <c r="F977" s="428"/>
      <c r="G977" s="428"/>
      <c r="H977" s="428"/>
      <c r="I977" s="428"/>
      <c r="J977" s="428"/>
      <c r="K977" s="428"/>
      <c r="L977" s="428"/>
      <c r="M977" s="428"/>
      <c r="N977" s="428"/>
      <c r="O977" s="428"/>
      <c r="P977" s="428"/>
      <c r="Q977" s="428"/>
      <c r="R977" s="428"/>
      <c r="S977" s="428"/>
      <c r="T977" s="428"/>
      <c r="U977" s="428"/>
      <c r="V977" s="428"/>
      <c r="W977" s="428"/>
      <c r="X977" s="428"/>
      <c r="Y977" s="428"/>
      <c r="Z977" s="428"/>
      <c r="AC977" s="429"/>
      <c r="AD977" s="256"/>
    </row>
    <row r="978" spans="4:30" s="221" customFormat="1" ht="13" x14ac:dyDescent="0.3">
      <c r="D978" s="428"/>
      <c r="E978" s="428"/>
      <c r="F978" s="428"/>
      <c r="G978" s="428"/>
      <c r="H978" s="428"/>
      <c r="I978" s="428"/>
      <c r="J978" s="428"/>
      <c r="K978" s="428"/>
      <c r="L978" s="428"/>
      <c r="M978" s="428"/>
      <c r="N978" s="428"/>
      <c r="O978" s="428"/>
      <c r="P978" s="428"/>
      <c r="Q978" s="428"/>
      <c r="R978" s="428"/>
      <c r="S978" s="428"/>
      <c r="T978" s="428"/>
      <c r="U978" s="428"/>
      <c r="V978" s="428"/>
      <c r="W978" s="428"/>
      <c r="X978" s="428"/>
      <c r="Y978" s="428"/>
      <c r="Z978" s="428"/>
      <c r="AC978" s="429"/>
      <c r="AD978" s="256"/>
    </row>
    <row r="979" spans="4:30" s="221" customFormat="1" ht="13" x14ac:dyDescent="0.3">
      <c r="D979" s="428"/>
      <c r="E979" s="428"/>
      <c r="F979" s="428"/>
      <c r="G979" s="428"/>
      <c r="H979" s="428"/>
      <c r="I979" s="428"/>
      <c r="J979" s="428"/>
      <c r="K979" s="428"/>
      <c r="L979" s="428"/>
      <c r="M979" s="428"/>
      <c r="N979" s="428"/>
      <c r="O979" s="428"/>
      <c r="P979" s="428"/>
      <c r="Q979" s="428"/>
      <c r="R979" s="428"/>
      <c r="S979" s="428"/>
      <c r="T979" s="428"/>
      <c r="U979" s="428"/>
      <c r="V979" s="428"/>
      <c r="W979" s="428"/>
      <c r="X979" s="428"/>
      <c r="Y979" s="428"/>
      <c r="Z979" s="428"/>
      <c r="AC979" s="429"/>
      <c r="AD979" s="256"/>
    </row>
    <row r="980" spans="4:30" s="221" customFormat="1" ht="13" x14ac:dyDescent="0.3">
      <c r="D980" s="428"/>
      <c r="E980" s="428"/>
      <c r="F980" s="428"/>
      <c r="G980" s="428"/>
      <c r="H980" s="428"/>
      <c r="I980" s="428"/>
      <c r="J980" s="428"/>
      <c r="K980" s="428"/>
      <c r="L980" s="428"/>
      <c r="M980" s="428"/>
      <c r="N980" s="428"/>
      <c r="O980" s="428"/>
      <c r="P980" s="428"/>
      <c r="Q980" s="428"/>
      <c r="R980" s="428"/>
      <c r="S980" s="428"/>
      <c r="T980" s="428"/>
      <c r="U980" s="428"/>
      <c r="V980" s="428"/>
      <c r="W980" s="428"/>
      <c r="X980" s="428"/>
      <c r="Y980" s="428"/>
      <c r="Z980" s="428"/>
      <c r="AC980" s="429"/>
      <c r="AD980" s="256"/>
    </row>
    <row r="981" spans="4:30" s="221" customFormat="1" ht="15" customHeight="1" x14ac:dyDescent="0.3">
      <c r="D981" s="428"/>
      <c r="E981" s="428"/>
      <c r="F981" s="428"/>
      <c r="G981" s="428"/>
      <c r="H981" s="428"/>
      <c r="I981" s="428"/>
      <c r="J981" s="428"/>
      <c r="K981" s="428"/>
      <c r="L981" s="428"/>
      <c r="M981" s="428"/>
      <c r="N981" s="428"/>
      <c r="O981" s="428"/>
      <c r="P981" s="428"/>
      <c r="Q981" s="428"/>
      <c r="R981" s="428"/>
      <c r="S981" s="428"/>
      <c r="T981" s="428"/>
      <c r="U981" s="428"/>
      <c r="V981" s="428"/>
      <c r="W981" s="428"/>
      <c r="X981" s="428"/>
      <c r="Y981" s="428"/>
      <c r="Z981" s="428"/>
      <c r="AC981" s="430"/>
      <c r="AD981" s="256"/>
    </row>
    <row r="982" spans="4:30" s="221" customFormat="1" ht="15" customHeight="1" x14ac:dyDescent="0.3">
      <c r="D982" s="428"/>
      <c r="E982" s="428"/>
      <c r="F982" s="428"/>
      <c r="G982" s="428"/>
      <c r="H982" s="428"/>
      <c r="I982" s="428"/>
      <c r="J982" s="428"/>
      <c r="K982" s="428"/>
      <c r="L982" s="428"/>
      <c r="M982" s="428"/>
      <c r="N982" s="428"/>
      <c r="O982" s="428"/>
      <c r="P982" s="428"/>
      <c r="Q982" s="428"/>
      <c r="R982" s="428"/>
      <c r="S982" s="428"/>
      <c r="T982" s="428"/>
      <c r="U982" s="428"/>
      <c r="V982" s="428"/>
      <c r="W982" s="428"/>
      <c r="X982" s="428"/>
      <c r="Y982" s="428"/>
      <c r="Z982" s="428"/>
      <c r="AC982" s="430"/>
      <c r="AD982" s="256"/>
    </row>
    <row r="983" spans="4:30" s="221" customFormat="1" ht="15" customHeight="1" x14ac:dyDescent="0.3">
      <c r="D983" s="428"/>
      <c r="E983" s="428"/>
      <c r="F983" s="428"/>
      <c r="G983" s="428"/>
      <c r="H983" s="428"/>
      <c r="I983" s="428"/>
      <c r="J983" s="428"/>
      <c r="K983" s="428"/>
      <c r="L983" s="428"/>
      <c r="M983" s="428"/>
      <c r="N983" s="428"/>
      <c r="O983" s="428"/>
      <c r="P983" s="428"/>
      <c r="Q983" s="428"/>
      <c r="R983" s="428"/>
      <c r="S983" s="428"/>
      <c r="T983" s="428"/>
      <c r="U983" s="428"/>
      <c r="V983" s="428"/>
      <c r="W983" s="428"/>
      <c r="X983" s="428"/>
      <c r="Y983" s="428"/>
      <c r="Z983" s="428"/>
      <c r="AC983" s="430"/>
      <c r="AD983" s="256"/>
    </row>
    <row r="984" spans="4:30" s="221" customFormat="1" ht="15" customHeight="1" x14ac:dyDescent="0.3">
      <c r="D984" s="428"/>
      <c r="E984" s="428"/>
      <c r="F984" s="428"/>
      <c r="G984" s="428"/>
      <c r="H984" s="428"/>
      <c r="I984" s="428"/>
      <c r="J984" s="428"/>
      <c r="K984" s="428"/>
      <c r="L984" s="428"/>
      <c r="M984" s="428"/>
      <c r="N984" s="428"/>
      <c r="O984" s="428"/>
      <c r="P984" s="428"/>
      <c r="Q984" s="428"/>
      <c r="R984" s="428"/>
      <c r="S984" s="428"/>
      <c r="T984" s="428"/>
      <c r="U984" s="428"/>
      <c r="V984" s="428"/>
      <c r="W984" s="428"/>
      <c r="X984" s="428"/>
      <c r="Y984" s="428"/>
      <c r="Z984" s="428"/>
      <c r="AC984" s="430"/>
      <c r="AD984" s="256"/>
    </row>
    <row r="985" spans="4:30" s="221" customFormat="1" ht="15" customHeight="1" x14ac:dyDescent="0.3">
      <c r="D985" s="428"/>
      <c r="E985" s="428"/>
      <c r="F985" s="428"/>
      <c r="G985" s="428"/>
      <c r="H985" s="428"/>
      <c r="I985" s="428"/>
      <c r="J985" s="428"/>
      <c r="K985" s="428"/>
      <c r="L985" s="428"/>
      <c r="M985" s="428"/>
      <c r="N985" s="428"/>
      <c r="O985" s="428"/>
      <c r="P985" s="428"/>
      <c r="Q985" s="428"/>
      <c r="R985" s="428"/>
      <c r="S985" s="428"/>
      <c r="T985" s="428"/>
      <c r="U985" s="428"/>
      <c r="V985" s="428"/>
      <c r="W985" s="428"/>
      <c r="X985" s="428"/>
      <c r="Y985" s="428"/>
      <c r="Z985" s="428"/>
      <c r="AC985" s="430"/>
      <c r="AD985" s="256"/>
    </row>
    <row r="986" spans="4:30" s="221" customFormat="1" ht="15" customHeight="1" x14ac:dyDescent="0.3">
      <c r="D986" s="428"/>
      <c r="E986" s="428"/>
      <c r="F986" s="428"/>
      <c r="G986" s="428"/>
      <c r="H986" s="428"/>
      <c r="I986" s="428"/>
      <c r="J986" s="428"/>
      <c r="K986" s="428"/>
      <c r="L986" s="428"/>
      <c r="M986" s="428"/>
      <c r="N986" s="428"/>
      <c r="O986" s="428"/>
      <c r="P986" s="428"/>
      <c r="Q986" s="428"/>
      <c r="R986" s="428"/>
      <c r="S986" s="428"/>
      <c r="T986" s="428"/>
      <c r="U986" s="428"/>
      <c r="V986" s="428"/>
      <c r="W986" s="428"/>
      <c r="X986" s="428"/>
      <c r="Y986" s="428"/>
      <c r="Z986" s="428"/>
      <c r="AC986" s="430"/>
      <c r="AD986" s="256"/>
    </row>
    <row r="987" spans="4:30" s="221" customFormat="1" ht="15" customHeight="1" x14ac:dyDescent="0.3">
      <c r="D987" s="428"/>
      <c r="E987" s="428"/>
      <c r="F987" s="428"/>
      <c r="G987" s="428"/>
      <c r="H987" s="428"/>
      <c r="I987" s="428"/>
      <c r="J987" s="428"/>
      <c r="K987" s="428"/>
      <c r="L987" s="428"/>
      <c r="M987" s="428"/>
      <c r="N987" s="428"/>
      <c r="O987" s="428"/>
      <c r="P987" s="428"/>
      <c r="Q987" s="428"/>
      <c r="R987" s="428"/>
      <c r="S987" s="428"/>
      <c r="T987" s="428"/>
      <c r="U987" s="428"/>
      <c r="V987" s="428"/>
      <c r="W987" s="428"/>
      <c r="X987" s="428"/>
      <c r="Y987" s="428"/>
      <c r="Z987" s="428"/>
      <c r="AC987" s="430"/>
      <c r="AD987" s="256"/>
    </row>
    <row r="988" spans="4:30" s="221" customFormat="1" ht="15" customHeight="1" x14ac:dyDescent="0.3">
      <c r="D988" s="428"/>
      <c r="E988" s="428"/>
      <c r="F988" s="428"/>
      <c r="G988" s="428"/>
      <c r="H988" s="428"/>
      <c r="I988" s="428"/>
      <c r="J988" s="428"/>
      <c r="K988" s="428"/>
      <c r="L988" s="428"/>
      <c r="M988" s="428"/>
      <c r="N988" s="428"/>
      <c r="O988" s="428"/>
      <c r="P988" s="428"/>
      <c r="Q988" s="428"/>
      <c r="R988" s="428"/>
      <c r="S988" s="428"/>
      <c r="T988" s="428"/>
      <c r="U988" s="428"/>
      <c r="V988" s="428"/>
      <c r="W988" s="428"/>
      <c r="X988" s="428"/>
      <c r="Y988" s="428"/>
      <c r="Z988" s="428"/>
      <c r="AC988" s="430"/>
      <c r="AD988" s="256"/>
    </row>
    <row r="989" spans="4:30" s="221" customFormat="1" ht="15" customHeight="1" x14ac:dyDescent="0.3">
      <c r="D989" s="428"/>
      <c r="E989" s="428"/>
      <c r="F989" s="428"/>
      <c r="G989" s="428"/>
      <c r="H989" s="428"/>
      <c r="I989" s="428"/>
      <c r="J989" s="428"/>
      <c r="K989" s="428"/>
      <c r="L989" s="428"/>
      <c r="M989" s="428"/>
      <c r="N989" s="428"/>
      <c r="O989" s="428"/>
      <c r="P989" s="428"/>
      <c r="Q989" s="428"/>
      <c r="R989" s="428"/>
      <c r="S989" s="428"/>
      <c r="T989" s="428"/>
      <c r="U989" s="428"/>
      <c r="V989" s="428"/>
      <c r="W989" s="428"/>
      <c r="X989" s="428"/>
      <c r="Y989" s="428"/>
      <c r="Z989" s="428"/>
      <c r="AC989" s="430"/>
      <c r="AD989" s="256"/>
    </row>
    <row r="990" spans="4:30" s="221" customFormat="1" ht="15" customHeight="1" x14ac:dyDescent="0.3">
      <c r="D990" s="428"/>
      <c r="E990" s="428"/>
      <c r="F990" s="428"/>
      <c r="G990" s="428"/>
      <c r="H990" s="428"/>
      <c r="I990" s="428"/>
      <c r="J990" s="428"/>
      <c r="K990" s="428"/>
      <c r="L990" s="428"/>
      <c r="M990" s="428"/>
      <c r="N990" s="428"/>
      <c r="O990" s="428"/>
      <c r="P990" s="428"/>
      <c r="Q990" s="428"/>
      <c r="R990" s="428"/>
      <c r="S990" s="428"/>
      <c r="T990" s="428"/>
      <c r="U990" s="428"/>
      <c r="V990" s="428"/>
      <c r="W990" s="428"/>
      <c r="X990" s="428"/>
      <c r="Y990" s="428"/>
      <c r="Z990" s="428"/>
      <c r="AC990" s="430"/>
      <c r="AD990" s="256"/>
    </row>
    <row r="991" spans="4:30" s="221" customFormat="1" ht="15" customHeight="1" x14ac:dyDescent="0.3">
      <c r="D991" s="428"/>
      <c r="E991" s="428"/>
      <c r="F991" s="428"/>
      <c r="G991" s="428"/>
      <c r="H991" s="428"/>
      <c r="I991" s="428"/>
      <c r="J991" s="428"/>
      <c r="K991" s="428"/>
      <c r="L991" s="428"/>
      <c r="M991" s="428"/>
      <c r="N991" s="428"/>
      <c r="O991" s="428"/>
      <c r="P991" s="428"/>
      <c r="Q991" s="428"/>
      <c r="R991" s="428"/>
      <c r="S991" s="428"/>
      <c r="T991" s="428"/>
      <c r="U991" s="428"/>
      <c r="V991" s="428"/>
      <c r="W991" s="428"/>
      <c r="X991" s="428"/>
      <c r="Y991" s="428"/>
      <c r="Z991" s="428"/>
      <c r="AC991" s="430"/>
      <c r="AD991" s="256"/>
    </row>
    <row r="992" spans="4:30" s="221" customFormat="1" ht="15" customHeight="1" x14ac:dyDescent="0.3">
      <c r="D992" s="428"/>
      <c r="E992" s="428"/>
      <c r="F992" s="428"/>
      <c r="G992" s="428"/>
      <c r="H992" s="428"/>
      <c r="I992" s="428"/>
      <c r="J992" s="428"/>
      <c r="K992" s="428"/>
      <c r="L992" s="428"/>
      <c r="M992" s="428"/>
      <c r="N992" s="428"/>
      <c r="O992" s="428"/>
      <c r="P992" s="428"/>
      <c r="Q992" s="428"/>
      <c r="R992" s="428"/>
      <c r="S992" s="428"/>
      <c r="T992" s="428"/>
      <c r="U992" s="428"/>
      <c r="V992" s="428"/>
      <c r="W992" s="428"/>
      <c r="X992" s="428"/>
      <c r="Y992" s="428"/>
      <c r="Z992" s="428"/>
      <c r="AC992" s="430"/>
      <c r="AD992" s="256"/>
    </row>
    <row r="993" spans="4:30" s="221" customFormat="1" ht="15" customHeight="1" x14ac:dyDescent="0.3">
      <c r="D993" s="428"/>
      <c r="E993" s="428"/>
      <c r="F993" s="428"/>
      <c r="G993" s="428"/>
      <c r="H993" s="428"/>
      <c r="I993" s="428"/>
      <c r="J993" s="428"/>
      <c r="K993" s="428"/>
      <c r="L993" s="428"/>
      <c r="M993" s="428"/>
      <c r="N993" s="428"/>
      <c r="O993" s="428"/>
      <c r="P993" s="428"/>
      <c r="Q993" s="428"/>
      <c r="R993" s="428"/>
      <c r="S993" s="428"/>
      <c r="T993" s="428"/>
      <c r="U993" s="428"/>
      <c r="V993" s="428"/>
      <c r="W993" s="428"/>
      <c r="X993" s="428"/>
      <c r="Y993" s="428"/>
      <c r="Z993" s="428"/>
      <c r="AC993" s="430"/>
      <c r="AD993" s="256"/>
    </row>
    <row r="994" spans="4:30" s="221" customFormat="1" ht="15" customHeight="1" x14ac:dyDescent="0.3">
      <c r="D994" s="428"/>
      <c r="E994" s="428"/>
      <c r="F994" s="428"/>
      <c r="G994" s="428"/>
      <c r="H994" s="428"/>
      <c r="I994" s="428"/>
      <c r="J994" s="428"/>
      <c r="K994" s="428"/>
      <c r="L994" s="428"/>
      <c r="M994" s="428"/>
      <c r="N994" s="428"/>
      <c r="O994" s="428"/>
      <c r="P994" s="428"/>
      <c r="Q994" s="428"/>
      <c r="R994" s="428"/>
      <c r="S994" s="428"/>
      <c r="T994" s="428"/>
      <c r="U994" s="428"/>
      <c r="V994" s="428"/>
      <c r="W994" s="428"/>
      <c r="X994" s="428"/>
      <c r="Y994" s="428"/>
      <c r="Z994" s="428"/>
      <c r="AC994" s="430"/>
      <c r="AD994" s="256"/>
    </row>
    <row r="995" spans="4:30" s="221" customFormat="1" ht="15" customHeight="1" x14ac:dyDescent="0.3">
      <c r="D995" s="428"/>
      <c r="E995" s="428"/>
      <c r="F995" s="428"/>
      <c r="G995" s="428"/>
      <c r="H995" s="428"/>
      <c r="I995" s="428"/>
      <c r="J995" s="428"/>
      <c r="K995" s="428"/>
      <c r="L995" s="428"/>
      <c r="M995" s="428"/>
      <c r="N995" s="428"/>
      <c r="O995" s="428"/>
      <c r="P995" s="428"/>
      <c r="Q995" s="428"/>
      <c r="R995" s="428"/>
      <c r="S995" s="428"/>
      <c r="T995" s="428"/>
      <c r="U995" s="428"/>
      <c r="V995" s="428"/>
      <c r="W995" s="428"/>
      <c r="X995" s="428"/>
      <c r="Y995" s="428"/>
      <c r="Z995" s="428"/>
      <c r="AC995" s="430"/>
      <c r="AD995" s="256"/>
    </row>
    <row r="996" spans="4:30" s="221" customFormat="1" ht="15" customHeight="1" x14ac:dyDescent="0.3">
      <c r="D996" s="428"/>
      <c r="E996" s="428"/>
      <c r="F996" s="428"/>
      <c r="G996" s="428"/>
      <c r="H996" s="428"/>
      <c r="I996" s="428"/>
      <c r="J996" s="428"/>
      <c r="K996" s="428"/>
      <c r="L996" s="428"/>
      <c r="M996" s="428"/>
      <c r="N996" s="428"/>
      <c r="O996" s="428"/>
      <c r="P996" s="428"/>
      <c r="Q996" s="428"/>
      <c r="R996" s="428"/>
      <c r="S996" s="428"/>
      <c r="T996" s="428"/>
      <c r="U996" s="428"/>
      <c r="V996" s="428"/>
      <c r="W996" s="428"/>
      <c r="X996" s="428"/>
      <c r="Y996" s="428"/>
      <c r="Z996" s="428"/>
      <c r="AC996" s="430"/>
      <c r="AD996" s="256"/>
    </row>
    <row r="997" spans="4:30" s="221" customFormat="1" ht="15" customHeight="1" x14ac:dyDescent="0.3">
      <c r="D997" s="428"/>
      <c r="E997" s="428"/>
      <c r="F997" s="428"/>
      <c r="G997" s="428"/>
      <c r="H997" s="428"/>
      <c r="I997" s="428"/>
      <c r="J997" s="428"/>
      <c r="K997" s="428"/>
      <c r="L997" s="428"/>
      <c r="M997" s="428"/>
      <c r="N997" s="428"/>
      <c r="O997" s="428"/>
      <c r="P997" s="428"/>
      <c r="Q997" s="428"/>
      <c r="R997" s="428"/>
      <c r="S997" s="428"/>
      <c r="T997" s="428"/>
      <c r="U997" s="428"/>
      <c r="V997" s="428"/>
      <c r="W997" s="428"/>
      <c r="X997" s="428"/>
      <c r="Y997" s="428"/>
      <c r="Z997" s="428"/>
      <c r="AC997" s="430"/>
      <c r="AD997" s="256"/>
    </row>
    <row r="998" spans="4:30" s="221" customFormat="1" ht="15" customHeight="1" x14ac:dyDescent="0.3">
      <c r="D998" s="428"/>
      <c r="E998" s="428"/>
      <c r="F998" s="428"/>
      <c r="G998" s="428"/>
      <c r="H998" s="428"/>
      <c r="I998" s="428"/>
      <c r="J998" s="428"/>
      <c r="K998" s="428"/>
      <c r="L998" s="428"/>
      <c r="M998" s="428"/>
      <c r="N998" s="428"/>
      <c r="O998" s="428"/>
      <c r="P998" s="428"/>
      <c r="Q998" s="428"/>
      <c r="R998" s="428"/>
      <c r="S998" s="428"/>
      <c r="T998" s="428"/>
      <c r="U998" s="428"/>
      <c r="V998" s="428"/>
      <c r="W998" s="428"/>
      <c r="X998" s="428"/>
      <c r="Y998" s="428"/>
      <c r="Z998" s="428"/>
      <c r="AC998" s="430"/>
      <c r="AD998" s="256"/>
    </row>
    <row r="999" spans="4:30" s="221" customFormat="1" ht="15" customHeight="1" x14ac:dyDescent="0.3">
      <c r="D999" s="428"/>
      <c r="E999" s="428"/>
      <c r="F999" s="428"/>
      <c r="G999" s="428"/>
      <c r="H999" s="428"/>
      <c r="I999" s="428"/>
      <c r="J999" s="428"/>
      <c r="K999" s="428"/>
      <c r="L999" s="428"/>
      <c r="M999" s="428"/>
      <c r="N999" s="428"/>
      <c r="O999" s="428"/>
      <c r="P999" s="428"/>
      <c r="Q999" s="428"/>
      <c r="R999" s="428"/>
      <c r="S999" s="428"/>
      <c r="T999" s="428"/>
      <c r="U999" s="428"/>
      <c r="V999" s="428"/>
      <c r="W999" s="428"/>
      <c r="X999" s="428"/>
      <c r="Y999" s="428"/>
      <c r="Z999" s="428"/>
      <c r="AC999" s="430"/>
      <c r="AD999" s="256"/>
    </row>
    <row r="1000" spans="4:30" s="221" customFormat="1" ht="15" customHeight="1" x14ac:dyDescent="0.3">
      <c r="D1000" s="428"/>
      <c r="E1000" s="428"/>
      <c r="F1000" s="428"/>
      <c r="G1000" s="428"/>
      <c r="H1000" s="428"/>
      <c r="I1000" s="428"/>
      <c r="J1000" s="428"/>
      <c r="K1000" s="428"/>
      <c r="L1000" s="428"/>
      <c r="M1000" s="428"/>
      <c r="N1000" s="428"/>
      <c r="O1000" s="428"/>
      <c r="P1000" s="428"/>
      <c r="Q1000" s="428"/>
      <c r="R1000" s="428"/>
      <c r="S1000" s="428"/>
      <c r="T1000" s="428"/>
      <c r="U1000" s="428"/>
      <c r="V1000" s="428"/>
      <c r="W1000" s="428"/>
      <c r="X1000" s="428"/>
      <c r="Y1000" s="428"/>
      <c r="Z1000" s="428"/>
      <c r="AC1000" s="430"/>
      <c r="AD1000" s="256"/>
    </row>
    <row r="1001" spans="4:30" s="221" customFormat="1" ht="15" customHeight="1" x14ac:dyDescent="0.3">
      <c r="D1001" s="428"/>
      <c r="E1001" s="428"/>
      <c r="F1001" s="428"/>
      <c r="G1001" s="428"/>
      <c r="H1001" s="428"/>
      <c r="I1001" s="428"/>
      <c r="J1001" s="428"/>
      <c r="K1001" s="428"/>
      <c r="L1001" s="428"/>
      <c r="M1001" s="428"/>
      <c r="N1001" s="428"/>
      <c r="O1001" s="428"/>
      <c r="P1001" s="428"/>
      <c r="Q1001" s="428"/>
      <c r="R1001" s="428"/>
      <c r="S1001" s="428"/>
      <c r="T1001" s="428"/>
      <c r="U1001" s="428"/>
      <c r="V1001" s="428"/>
      <c r="W1001" s="428"/>
      <c r="X1001" s="428"/>
      <c r="Y1001" s="428"/>
      <c r="Z1001" s="428"/>
      <c r="AC1001" s="430"/>
      <c r="AD1001" s="256"/>
    </row>
    <row r="1002" spans="4:30" s="221" customFormat="1" ht="15" customHeight="1" x14ac:dyDescent="0.3">
      <c r="D1002" s="428"/>
      <c r="E1002" s="428"/>
      <c r="F1002" s="428"/>
      <c r="G1002" s="428"/>
      <c r="H1002" s="428"/>
      <c r="I1002" s="428"/>
      <c r="J1002" s="428"/>
      <c r="K1002" s="428"/>
      <c r="L1002" s="428"/>
      <c r="M1002" s="428"/>
      <c r="N1002" s="428"/>
      <c r="O1002" s="428"/>
      <c r="P1002" s="428"/>
      <c r="Q1002" s="428"/>
      <c r="R1002" s="428"/>
      <c r="S1002" s="428"/>
      <c r="T1002" s="428"/>
      <c r="U1002" s="428"/>
      <c r="V1002" s="428"/>
      <c r="W1002" s="428"/>
      <c r="X1002" s="428"/>
      <c r="Y1002" s="428"/>
      <c r="Z1002" s="428"/>
      <c r="AC1002" s="430"/>
      <c r="AD1002" s="256"/>
    </row>
    <row r="1003" spans="4:30" s="221" customFormat="1" ht="15" customHeight="1" x14ac:dyDescent="0.3">
      <c r="D1003" s="428"/>
      <c r="E1003" s="428"/>
      <c r="F1003" s="428"/>
      <c r="G1003" s="428"/>
      <c r="H1003" s="428"/>
      <c r="I1003" s="428"/>
      <c r="J1003" s="428"/>
      <c r="K1003" s="428"/>
      <c r="L1003" s="428"/>
      <c r="M1003" s="428"/>
      <c r="N1003" s="428"/>
      <c r="O1003" s="428"/>
      <c r="P1003" s="428"/>
      <c r="Q1003" s="428"/>
      <c r="R1003" s="428"/>
      <c r="S1003" s="428"/>
      <c r="T1003" s="428"/>
      <c r="U1003" s="428"/>
      <c r="V1003" s="428"/>
      <c r="W1003" s="428"/>
      <c r="X1003" s="428"/>
      <c r="Y1003" s="428"/>
      <c r="Z1003" s="428"/>
      <c r="AC1003" s="430"/>
      <c r="AD1003" s="256"/>
    </row>
    <row r="1004" spans="4:30" s="221" customFormat="1" ht="15" customHeight="1" x14ac:dyDescent="0.3">
      <c r="D1004" s="428"/>
      <c r="E1004" s="428"/>
      <c r="F1004" s="428"/>
      <c r="G1004" s="428"/>
      <c r="H1004" s="428"/>
      <c r="I1004" s="428"/>
      <c r="J1004" s="428"/>
      <c r="K1004" s="428"/>
      <c r="L1004" s="428"/>
      <c r="M1004" s="428"/>
      <c r="N1004" s="428"/>
      <c r="O1004" s="428"/>
      <c r="P1004" s="428"/>
      <c r="Q1004" s="428"/>
      <c r="R1004" s="428"/>
      <c r="S1004" s="428"/>
      <c r="T1004" s="428"/>
      <c r="U1004" s="428"/>
      <c r="V1004" s="428"/>
      <c r="W1004" s="428"/>
      <c r="X1004" s="428"/>
      <c r="Y1004" s="428"/>
      <c r="Z1004" s="428"/>
      <c r="AC1004" s="430"/>
      <c r="AD1004" s="256"/>
    </row>
    <row r="1005" spans="4:30" s="221" customFormat="1" ht="15" customHeight="1" x14ac:dyDescent="0.3">
      <c r="D1005" s="428"/>
      <c r="E1005" s="428"/>
      <c r="F1005" s="428"/>
      <c r="G1005" s="428"/>
      <c r="H1005" s="428"/>
      <c r="I1005" s="428"/>
      <c r="J1005" s="428"/>
      <c r="K1005" s="428"/>
      <c r="L1005" s="428"/>
      <c r="M1005" s="428"/>
      <c r="N1005" s="428"/>
      <c r="O1005" s="428"/>
      <c r="P1005" s="428"/>
      <c r="Q1005" s="428"/>
      <c r="R1005" s="428"/>
      <c r="S1005" s="428"/>
      <c r="T1005" s="428"/>
      <c r="U1005" s="428"/>
      <c r="V1005" s="428"/>
      <c r="W1005" s="428"/>
      <c r="X1005" s="428"/>
      <c r="Y1005" s="428"/>
      <c r="Z1005" s="428"/>
      <c r="AC1005" s="430"/>
      <c r="AD1005" s="256"/>
    </row>
    <row r="1006" spans="4:30" s="221" customFormat="1" ht="15" customHeight="1" x14ac:dyDescent="0.3">
      <c r="D1006" s="428"/>
      <c r="E1006" s="428"/>
      <c r="F1006" s="428"/>
      <c r="G1006" s="428"/>
      <c r="H1006" s="428"/>
      <c r="I1006" s="428"/>
      <c r="J1006" s="428"/>
      <c r="K1006" s="428"/>
      <c r="L1006" s="428"/>
      <c r="M1006" s="428"/>
      <c r="N1006" s="428"/>
      <c r="O1006" s="428"/>
      <c r="P1006" s="428"/>
      <c r="Q1006" s="428"/>
      <c r="R1006" s="428"/>
      <c r="S1006" s="428"/>
      <c r="T1006" s="428"/>
      <c r="U1006" s="428"/>
      <c r="V1006" s="428"/>
      <c r="W1006" s="428"/>
      <c r="X1006" s="428"/>
      <c r="Y1006" s="428"/>
      <c r="Z1006" s="428"/>
      <c r="AC1006" s="430"/>
      <c r="AD1006" s="256"/>
    </row>
    <row r="1007" spans="4:30" s="221" customFormat="1" ht="15" customHeight="1" x14ac:dyDescent="0.3">
      <c r="D1007" s="428"/>
      <c r="E1007" s="428"/>
      <c r="F1007" s="428"/>
      <c r="G1007" s="428"/>
      <c r="H1007" s="428"/>
      <c r="I1007" s="428"/>
      <c r="J1007" s="428"/>
      <c r="K1007" s="428"/>
      <c r="L1007" s="428"/>
      <c r="M1007" s="428"/>
      <c r="N1007" s="428"/>
      <c r="O1007" s="428"/>
      <c r="P1007" s="428"/>
      <c r="Q1007" s="428"/>
      <c r="R1007" s="428"/>
      <c r="S1007" s="428"/>
      <c r="T1007" s="428"/>
      <c r="U1007" s="428"/>
      <c r="V1007" s="428"/>
      <c r="W1007" s="428"/>
      <c r="X1007" s="428"/>
      <c r="Y1007" s="428"/>
      <c r="Z1007" s="428"/>
      <c r="AC1007" s="430"/>
      <c r="AD1007" s="256"/>
    </row>
    <row r="1008" spans="4:30" s="221" customFormat="1" ht="15" customHeight="1" x14ac:dyDescent="0.3">
      <c r="D1008" s="428"/>
      <c r="E1008" s="428"/>
      <c r="F1008" s="428"/>
      <c r="G1008" s="428"/>
      <c r="H1008" s="428"/>
      <c r="I1008" s="428"/>
      <c r="J1008" s="428"/>
      <c r="K1008" s="428"/>
      <c r="L1008" s="428"/>
      <c r="M1008" s="428"/>
      <c r="N1008" s="428"/>
      <c r="O1008" s="428"/>
      <c r="P1008" s="428"/>
      <c r="Q1008" s="428"/>
      <c r="R1008" s="428"/>
      <c r="S1008" s="428"/>
      <c r="T1008" s="428"/>
      <c r="U1008" s="428"/>
      <c r="V1008" s="428"/>
      <c r="W1008" s="428"/>
      <c r="X1008" s="428"/>
      <c r="Y1008" s="428"/>
      <c r="Z1008" s="428"/>
      <c r="AC1008" s="430"/>
      <c r="AD1008" s="256"/>
    </row>
    <row r="1009" spans="4:30" s="221" customFormat="1" ht="15" customHeight="1" x14ac:dyDescent="0.3">
      <c r="D1009" s="428"/>
      <c r="E1009" s="428"/>
      <c r="F1009" s="428"/>
      <c r="G1009" s="428"/>
      <c r="H1009" s="428"/>
      <c r="I1009" s="428"/>
      <c r="J1009" s="428"/>
      <c r="K1009" s="428"/>
      <c r="L1009" s="428"/>
      <c r="M1009" s="428"/>
      <c r="N1009" s="428"/>
      <c r="O1009" s="428"/>
      <c r="P1009" s="428"/>
      <c r="Q1009" s="428"/>
      <c r="R1009" s="428"/>
      <c r="S1009" s="428"/>
      <c r="T1009" s="428"/>
      <c r="U1009" s="428"/>
      <c r="V1009" s="428"/>
      <c r="W1009" s="428"/>
      <c r="X1009" s="428"/>
      <c r="Y1009" s="428"/>
      <c r="Z1009" s="428"/>
      <c r="AC1009" s="430"/>
      <c r="AD1009" s="256"/>
    </row>
    <row r="1010" spans="4:30" s="221" customFormat="1" ht="15" customHeight="1" x14ac:dyDescent="0.3">
      <c r="D1010" s="428"/>
      <c r="E1010" s="428"/>
      <c r="F1010" s="428"/>
      <c r="G1010" s="428"/>
      <c r="H1010" s="428"/>
      <c r="I1010" s="428"/>
      <c r="J1010" s="428"/>
      <c r="K1010" s="428"/>
      <c r="L1010" s="428"/>
      <c r="M1010" s="428"/>
      <c r="N1010" s="428"/>
      <c r="O1010" s="428"/>
      <c r="P1010" s="428"/>
      <c r="Q1010" s="428"/>
      <c r="R1010" s="428"/>
      <c r="S1010" s="428"/>
      <c r="T1010" s="428"/>
      <c r="U1010" s="428"/>
      <c r="V1010" s="428"/>
      <c r="W1010" s="428"/>
      <c r="X1010" s="428"/>
      <c r="Y1010" s="428"/>
      <c r="Z1010" s="428"/>
      <c r="AC1010" s="430"/>
      <c r="AD1010" s="256"/>
    </row>
    <row r="1011" spans="4:30" s="221" customFormat="1" ht="15" customHeight="1" x14ac:dyDescent="0.3">
      <c r="D1011" s="428"/>
      <c r="E1011" s="428"/>
      <c r="F1011" s="428"/>
      <c r="G1011" s="428"/>
      <c r="H1011" s="428"/>
      <c r="I1011" s="428"/>
      <c r="J1011" s="428"/>
      <c r="K1011" s="428"/>
      <c r="L1011" s="428"/>
      <c r="M1011" s="428"/>
      <c r="N1011" s="428"/>
      <c r="O1011" s="428"/>
      <c r="P1011" s="428"/>
      <c r="Q1011" s="428"/>
      <c r="R1011" s="428"/>
      <c r="S1011" s="428"/>
      <c r="T1011" s="428"/>
      <c r="U1011" s="428"/>
      <c r="V1011" s="428"/>
      <c r="W1011" s="428"/>
      <c r="X1011" s="428"/>
      <c r="Y1011" s="428"/>
      <c r="Z1011" s="428"/>
      <c r="AC1011" s="430"/>
      <c r="AD1011" s="256"/>
    </row>
    <row r="1012" spans="4:30" s="221" customFormat="1" ht="15" customHeight="1" x14ac:dyDescent="0.3">
      <c r="D1012" s="428"/>
      <c r="E1012" s="428"/>
      <c r="F1012" s="428"/>
      <c r="G1012" s="428"/>
      <c r="H1012" s="428"/>
      <c r="I1012" s="428"/>
      <c r="J1012" s="428"/>
      <c r="K1012" s="428"/>
      <c r="L1012" s="428"/>
      <c r="M1012" s="428"/>
      <c r="N1012" s="428"/>
      <c r="O1012" s="428"/>
      <c r="P1012" s="428"/>
      <c r="Q1012" s="428"/>
      <c r="R1012" s="428"/>
      <c r="S1012" s="428"/>
      <c r="T1012" s="428"/>
      <c r="U1012" s="428"/>
      <c r="V1012" s="428"/>
      <c r="W1012" s="428"/>
      <c r="X1012" s="428"/>
      <c r="Y1012" s="428"/>
      <c r="Z1012" s="428"/>
      <c r="AC1012" s="430"/>
      <c r="AD1012" s="256"/>
    </row>
    <row r="1013" spans="4:30" s="221" customFormat="1" ht="15" customHeight="1" x14ac:dyDescent="0.3">
      <c r="D1013" s="428"/>
      <c r="E1013" s="428"/>
      <c r="F1013" s="428"/>
      <c r="G1013" s="428"/>
      <c r="H1013" s="428"/>
      <c r="I1013" s="428"/>
      <c r="J1013" s="428"/>
      <c r="K1013" s="428"/>
      <c r="L1013" s="428"/>
      <c r="M1013" s="428"/>
      <c r="N1013" s="428"/>
      <c r="O1013" s="428"/>
      <c r="P1013" s="428"/>
      <c r="Q1013" s="428"/>
      <c r="R1013" s="428"/>
      <c r="S1013" s="428"/>
      <c r="T1013" s="428"/>
      <c r="U1013" s="428"/>
      <c r="V1013" s="428"/>
      <c r="W1013" s="428"/>
      <c r="X1013" s="428"/>
      <c r="Y1013" s="428"/>
      <c r="Z1013" s="428"/>
      <c r="AC1013" s="430"/>
      <c r="AD1013" s="256"/>
    </row>
    <row r="1014" spans="4:30" s="221" customFormat="1" ht="15" customHeight="1" x14ac:dyDescent="0.3">
      <c r="D1014" s="428"/>
      <c r="E1014" s="428"/>
      <c r="F1014" s="428"/>
      <c r="G1014" s="428"/>
      <c r="H1014" s="428"/>
      <c r="I1014" s="428"/>
      <c r="J1014" s="428"/>
      <c r="K1014" s="428"/>
      <c r="L1014" s="428"/>
      <c r="M1014" s="428"/>
      <c r="N1014" s="428"/>
      <c r="O1014" s="428"/>
      <c r="P1014" s="428"/>
      <c r="Q1014" s="428"/>
      <c r="R1014" s="428"/>
      <c r="S1014" s="428"/>
      <c r="T1014" s="428"/>
      <c r="U1014" s="428"/>
      <c r="V1014" s="428"/>
      <c r="W1014" s="428"/>
      <c r="X1014" s="428"/>
      <c r="Y1014" s="428"/>
      <c r="Z1014" s="428"/>
      <c r="AC1014" s="430"/>
      <c r="AD1014" s="256"/>
    </row>
    <row r="1015" spans="4:30" s="221" customFormat="1" ht="15" customHeight="1" x14ac:dyDescent="0.3">
      <c r="D1015" s="428"/>
      <c r="E1015" s="428"/>
      <c r="F1015" s="428"/>
      <c r="G1015" s="428"/>
      <c r="H1015" s="428"/>
      <c r="I1015" s="428"/>
      <c r="J1015" s="428"/>
      <c r="K1015" s="428"/>
      <c r="L1015" s="428"/>
      <c r="M1015" s="428"/>
      <c r="N1015" s="428"/>
      <c r="O1015" s="428"/>
      <c r="P1015" s="428"/>
      <c r="Q1015" s="428"/>
      <c r="R1015" s="428"/>
      <c r="S1015" s="428"/>
      <c r="T1015" s="428"/>
      <c r="U1015" s="428"/>
      <c r="V1015" s="428"/>
      <c r="W1015" s="428"/>
      <c r="X1015" s="428"/>
      <c r="Y1015" s="428"/>
      <c r="Z1015" s="428"/>
      <c r="AC1015" s="430"/>
      <c r="AD1015" s="256"/>
    </row>
    <row r="1016" spans="4:30" s="221" customFormat="1" ht="15" customHeight="1" x14ac:dyDescent="0.3">
      <c r="D1016" s="428"/>
      <c r="E1016" s="428"/>
      <c r="F1016" s="428"/>
      <c r="G1016" s="428"/>
      <c r="H1016" s="428"/>
      <c r="I1016" s="428"/>
      <c r="J1016" s="428"/>
      <c r="K1016" s="428"/>
      <c r="L1016" s="428"/>
      <c r="M1016" s="428"/>
      <c r="N1016" s="428"/>
      <c r="O1016" s="428"/>
      <c r="P1016" s="428"/>
      <c r="Q1016" s="428"/>
      <c r="R1016" s="428"/>
      <c r="S1016" s="428"/>
      <c r="T1016" s="428"/>
      <c r="U1016" s="428"/>
      <c r="V1016" s="428"/>
      <c r="W1016" s="428"/>
      <c r="X1016" s="428"/>
      <c r="Y1016" s="428"/>
      <c r="Z1016" s="428"/>
      <c r="AC1016" s="430"/>
      <c r="AD1016" s="256"/>
    </row>
    <row r="1017" spans="4:30" s="221" customFormat="1" ht="15" customHeight="1" x14ac:dyDescent="0.3">
      <c r="D1017" s="428"/>
      <c r="E1017" s="428"/>
      <c r="F1017" s="428"/>
      <c r="G1017" s="428"/>
      <c r="H1017" s="428"/>
      <c r="I1017" s="428"/>
      <c r="J1017" s="428"/>
      <c r="K1017" s="428"/>
      <c r="L1017" s="428"/>
      <c r="M1017" s="428"/>
      <c r="N1017" s="428"/>
      <c r="O1017" s="428"/>
      <c r="P1017" s="428"/>
      <c r="Q1017" s="428"/>
      <c r="R1017" s="428"/>
      <c r="S1017" s="428"/>
      <c r="T1017" s="428"/>
      <c r="U1017" s="428"/>
      <c r="V1017" s="428"/>
      <c r="W1017" s="428"/>
      <c r="X1017" s="428"/>
      <c r="Y1017" s="428"/>
      <c r="Z1017" s="428"/>
      <c r="AC1017" s="430"/>
      <c r="AD1017" s="256"/>
    </row>
    <row r="1018" spans="4:30" s="221" customFormat="1" ht="15" customHeight="1" x14ac:dyDescent="0.3">
      <c r="D1018" s="428"/>
      <c r="E1018" s="428"/>
      <c r="F1018" s="428"/>
      <c r="G1018" s="428"/>
      <c r="H1018" s="428"/>
      <c r="I1018" s="428"/>
      <c r="J1018" s="428"/>
      <c r="K1018" s="428"/>
      <c r="L1018" s="428"/>
      <c r="M1018" s="428"/>
      <c r="N1018" s="428"/>
      <c r="O1018" s="428"/>
      <c r="P1018" s="428"/>
      <c r="Q1018" s="428"/>
      <c r="R1018" s="428"/>
      <c r="S1018" s="428"/>
      <c r="T1018" s="428"/>
      <c r="U1018" s="428"/>
      <c r="V1018" s="428"/>
      <c r="W1018" s="428"/>
      <c r="X1018" s="428"/>
      <c r="Y1018" s="428"/>
      <c r="Z1018" s="428"/>
      <c r="AC1018" s="430"/>
      <c r="AD1018" s="256"/>
    </row>
    <row r="1019" spans="4:30" s="221" customFormat="1" ht="15" customHeight="1" x14ac:dyDescent="0.3">
      <c r="D1019" s="428"/>
      <c r="E1019" s="428"/>
      <c r="F1019" s="428"/>
      <c r="G1019" s="428"/>
      <c r="H1019" s="428"/>
      <c r="I1019" s="428"/>
      <c r="J1019" s="428"/>
      <c r="K1019" s="428"/>
      <c r="L1019" s="428"/>
      <c r="M1019" s="428"/>
      <c r="N1019" s="428"/>
      <c r="O1019" s="428"/>
      <c r="P1019" s="428"/>
      <c r="Q1019" s="428"/>
      <c r="R1019" s="428"/>
      <c r="S1019" s="428"/>
      <c r="T1019" s="428"/>
      <c r="U1019" s="428"/>
      <c r="V1019" s="428"/>
      <c r="W1019" s="428"/>
      <c r="X1019" s="428"/>
      <c r="Y1019" s="428"/>
      <c r="Z1019" s="428"/>
      <c r="AC1019" s="430"/>
      <c r="AD1019" s="256"/>
    </row>
    <row r="1020" spans="4:30" s="221" customFormat="1" ht="15" customHeight="1" x14ac:dyDescent="0.3">
      <c r="D1020" s="428"/>
      <c r="E1020" s="428"/>
      <c r="F1020" s="428"/>
      <c r="G1020" s="428"/>
      <c r="H1020" s="428"/>
      <c r="I1020" s="428"/>
      <c r="J1020" s="428"/>
      <c r="K1020" s="428"/>
      <c r="L1020" s="428"/>
      <c r="M1020" s="428"/>
      <c r="N1020" s="428"/>
      <c r="O1020" s="428"/>
      <c r="P1020" s="428"/>
      <c r="Q1020" s="428"/>
      <c r="R1020" s="428"/>
      <c r="S1020" s="428"/>
      <c r="T1020" s="428"/>
      <c r="U1020" s="428"/>
      <c r="V1020" s="428"/>
      <c r="W1020" s="428"/>
      <c r="X1020" s="428"/>
      <c r="Y1020" s="428"/>
      <c r="Z1020" s="428"/>
      <c r="AC1020" s="430"/>
      <c r="AD1020" s="256"/>
    </row>
    <row r="1021" spans="4:30" s="221" customFormat="1" ht="15" customHeight="1" x14ac:dyDescent="0.3">
      <c r="D1021" s="428"/>
      <c r="E1021" s="428"/>
      <c r="F1021" s="428"/>
      <c r="G1021" s="428"/>
      <c r="H1021" s="428"/>
      <c r="I1021" s="428"/>
      <c r="J1021" s="428"/>
      <c r="K1021" s="428"/>
      <c r="L1021" s="428"/>
      <c r="M1021" s="428"/>
      <c r="N1021" s="428"/>
      <c r="O1021" s="428"/>
      <c r="P1021" s="428"/>
      <c r="Q1021" s="428"/>
      <c r="R1021" s="428"/>
      <c r="S1021" s="428"/>
      <c r="T1021" s="428"/>
      <c r="U1021" s="428"/>
      <c r="V1021" s="428"/>
      <c r="W1021" s="428"/>
      <c r="X1021" s="428"/>
      <c r="Y1021" s="428"/>
      <c r="Z1021" s="428"/>
      <c r="AC1021" s="430"/>
      <c r="AD1021" s="256"/>
    </row>
    <row r="1022" spans="4:30" s="221" customFormat="1" ht="15" customHeight="1" x14ac:dyDescent="0.3">
      <c r="D1022" s="428"/>
      <c r="E1022" s="428"/>
      <c r="F1022" s="428"/>
      <c r="G1022" s="428"/>
      <c r="H1022" s="428"/>
      <c r="I1022" s="428"/>
      <c r="J1022" s="428"/>
      <c r="K1022" s="428"/>
      <c r="L1022" s="428"/>
      <c r="M1022" s="428"/>
      <c r="N1022" s="428"/>
      <c r="O1022" s="428"/>
      <c r="P1022" s="428"/>
      <c r="Q1022" s="428"/>
      <c r="R1022" s="428"/>
      <c r="S1022" s="428"/>
      <c r="T1022" s="428"/>
      <c r="U1022" s="428"/>
      <c r="V1022" s="428"/>
      <c r="W1022" s="428"/>
      <c r="X1022" s="428"/>
      <c r="Y1022" s="428"/>
      <c r="Z1022" s="428"/>
      <c r="AC1022" s="430"/>
      <c r="AD1022" s="256"/>
    </row>
    <row r="1023" spans="4:30" s="221" customFormat="1" ht="15" customHeight="1" x14ac:dyDescent="0.3">
      <c r="D1023" s="428"/>
      <c r="E1023" s="428"/>
      <c r="F1023" s="428"/>
      <c r="G1023" s="428"/>
      <c r="H1023" s="428"/>
      <c r="I1023" s="428"/>
      <c r="J1023" s="428"/>
      <c r="K1023" s="428"/>
      <c r="L1023" s="428"/>
      <c r="M1023" s="428"/>
      <c r="N1023" s="428"/>
      <c r="O1023" s="428"/>
      <c r="P1023" s="428"/>
      <c r="Q1023" s="428"/>
      <c r="R1023" s="428"/>
      <c r="S1023" s="428"/>
      <c r="T1023" s="428"/>
      <c r="U1023" s="428"/>
      <c r="V1023" s="428"/>
      <c r="W1023" s="428"/>
      <c r="X1023" s="428"/>
      <c r="Y1023" s="428"/>
      <c r="Z1023" s="428"/>
      <c r="AC1023" s="430"/>
      <c r="AD1023" s="256"/>
    </row>
    <row r="1024" spans="4:30" s="221" customFormat="1" ht="15" customHeight="1" x14ac:dyDescent="0.3">
      <c r="D1024" s="428"/>
      <c r="E1024" s="428"/>
      <c r="F1024" s="428"/>
      <c r="G1024" s="428"/>
      <c r="H1024" s="428"/>
      <c r="I1024" s="428"/>
      <c r="J1024" s="428"/>
      <c r="K1024" s="428"/>
      <c r="L1024" s="428"/>
      <c r="M1024" s="428"/>
      <c r="N1024" s="428"/>
      <c r="O1024" s="428"/>
      <c r="P1024" s="428"/>
      <c r="Q1024" s="428"/>
      <c r="R1024" s="428"/>
      <c r="S1024" s="428"/>
      <c r="T1024" s="428"/>
      <c r="U1024" s="428"/>
      <c r="V1024" s="428"/>
      <c r="W1024" s="428"/>
      <c r="X1024" s="428"/>
      <c r="Y1024" s="428"/>
      <c r="Z1024" s="428"/>
      <c r="AC1024" s="430"/>
      <c r="AD1024" s="256"/>
    </row>
    <row r="1025" spans="4:30" s="221" customFormat="1" ht="15" customHeight="1" x14ac:dyDescent="0.3">
      <c r="D1025" s="428"/>
      <c r="E1025" s="428"/>
      <c r="F1025" s="428"/>
      <c r="G1025" s="428"/>
      <c r="H1025" s="428"/>
      <c r="I1025" s="428"/>
      <c r="J1025" s="428"/>
      <c r="K1025" s="428"/>
      <c r="L1025" s="428"/>
      <c r="M1025" s="428"/>
      <c r="N1025" s="428"/>
      <c r="O1025" s="428"/>
      <c r="P1025" s="428"/>
      <c r="Q1025" s="428"/>
      <c r="R1025" s="428"/>
      <c r="S1025" s="428"/>
      <c r="T1025" s="428"/>
      <c r="U1025" s="428"/>
      <c r="V1025" s="428"/>
      <c r="W1025" s="428"/>
      <c r="X1025" s="428"/>
      <c r="Y1025" s="428"/>
      <c r="Z1025" s="428"/>
      <c r="AC1025" s="430"/>
      <c r="AD1025" s="256"/>
    </row>
    <row r="1026" spans="4:30" s="221" customFormat="1" ht="15" customHeight="1" x14ac:dyDescent="0.3">
      <c r="D1026" s="428"/>
      <c r="E1026" s="428"/>
      <c r="F1026" s="428"/>
      <c r="G1026" s="428"/>
      <c r="H1026" s="428"/>
      <c r="I1026" s="428"/>
      <c r="J1026" s="428"/>
      <c r="K1026" s="428"/>
      <c r="L1026" s="428"/>
      <c r="M1026" s="428"/>
      <c r="N1026" s="428"/>
      <c r="O1026" s="428"/>
      <c r="P1026" s="428"/>
      <c r="Q1026" s="428"/>
      <c r="R1026" s="428"/>
      <c r="S1026" s="428"/>
      <c r="T1026" s="428"/>
      <c r="U1026" s="428"/>
      <c r="V1026" s="428"/>
      <c r="W1026" s="428"/>
      <c r="X1026" s="428"/>
      <c r="Y1026" s="428"/>
      <c r="Z1026" s="428"/>
      <c r="AC1026" s="430"/>
      <c r="AD1026" s="256"/>
    </row>
    <row r="1027" spans="4:30" s="221" customFormat="1" ht="15" customHeight="1" x14ac:dyDescent="0.3">
      <c r="D1027" s="428"/>
      <c r="E1027" s="428"/>
      <c r="F1027" s="428"/>
      <c r="G1027" s="428"/>
      <c r="H1027" s="428"/>
      <c r="I1027" s="428"/>
      <c r="J1027" s="428"/>
      <c r="K1027" s="428"/>
      <c r="L1027" s="428"/>
      <c r="M1027" s="428"/>
      <c r="N1027" s="428"/>
      <c r="O1027" s="428"/>
      <c r="P1027" s="428"/>
      <c r="Q1027" s="428"/>
      <c r="R1027" s="428"/>
      <c r="S1027" s="428"/>
      <c r="T1027" s="428"/>
      <c r="U1027" s="428"/>
      <c r="V1027" s="428"/>
      <c r="W1027" s="428"/>
      <c r="X1027" s="428"/>
      <c r="Y1027" s="428"/>
      <c r="Z1027" s="428"/>
      <c r="AC1027" s="430"/>
      <c r="AD1027" s="256"/>
    </row>
    <row r="1028" spans="4:30" s="221" customFormat="1" ht="15" customHeight="1" x14ac:dyDescent="0.3">
      <c r="D1028" s="428"/>
      <c r="E1028" s="428"/>
      <c r="F1028" s="428"/>
      <c r="G1028" s="428"/>
      <c r="H1028" s="428"/>
      <c r="I1028" s="428"/>
      <c r="J1028" s="428"/>
      <c r="K1028" s="428"/>
      <c r="L1028" s="428"/>
      <c r="M1028" s="428"/>
      <c r="N1028" s="428"/>
      <c r="O1028" s="428"/>
      <c r="P1028" s="428"/>
      <c r="Q1028" s="428"/>
      <c r="R1028" s="428"/>
      <c r="S1028" s="428"/>
      <c r="T1028" s="428"/>
      <c r="U1028" s="428"/>
      <c r="V1028" s="428"/>
      <c r="W1028" s="428"/>
      <c r="X1028" s="428"/>
      <c r="Y1028" s="428"/>
      <c r="Z1028" s="428"/>
      <c r="AC1028" s="430"/>
      <c r="AD1028" s="256"/>
    </row>
    <row r="1029" spans="4:30" s="221" customFormat="1" ht="15" customHeight="1" x14ac:dyDescent="0.3">
      <c r="D1029" s="428"/>
      <c r="E1029" s="428"/>
      <c r="F1029" s="428"/>
      <c r="G1029" s="428"/>
      <c r="H1029" s="428"/>
      <c r="I1029" s="428"/>
      <c r="J1029" s="428"/>
      <c r="K1029" s="428"/>
      <c r="L1029" s="428"/>
      <c r="M1029" s="428"/>
      <c r="N1029" s="428"/>
      <c r="O1029" s="428"/>
      <c r="P1029" s="428"/>
      <c r="Q1029" s="428"/>
      <c r="R1029" s="428"/>
      <c r="S1029" s="428"/>
      <c r="T1029" s="428"/>
      <c r="U1029" s="428"/>
      <c r="V1029" s="428"/>
      <c r="W1029" s="428"/>
      <c r="X1029" s="428"/>
      <c r="Y1029" s="428"/>
      <c r="Z1029" s="428"/>
      <c r="AC1029" s="430"/>
      <c r="AD1029" s="256"/>
    </row>
    <row r="1030" spans="4:30" s="221" customFormat="1" ht="15" customHeight="1" x14ac:dyDescent="0.3">
      <c r="D1030" s="428"/>
      <c r="E1030" s="428"/>
      <c r="F1030" s="428"/>
      <c r="G1030" s="428"/>
      <c r="H1030" s="428"/>
      <c r="I1030" s="428"/>
      <c r="J1030" s="428"/>
      <c r="K1030" s="428"/>
      <c r="L1030" s="428"/>
      <c r="M1030" s="428"/>
      <c r="N1030" s="428"/>
      <c r="O1030" s="428"/>
      <c r="P1030" s="428"/>
      <c r="Q1030" s="428"/>
      <c r="R1030" s="428"/>
      <c r="S1030" s="428"/>
      <c r="T1030" s="428"/>
      <c r="U1030" s="428"/>
      <c r="V1030" s="428"/>
      <c r="W1030" s="428"/>
      <c r="X1030" s="428"/>
      <c r="Y1030" s="428"/>
      <c r="Z1030" s="428"/>
      <c r="AC1030" s="430"/>
      <c r="AD1030" s="256"/>
    </row>
    <row r="1031" spans="4:30" s="221" customFormat="1" ht="15" customHeight="1" x14ac:dyDescent="0.3">
      <c r="D1031" s="428"/>
      <c r="E1031" s="428"/>
      <c r="F1031" s="428"/>
      <c r="G1031" s="428"/>
      <c r="H1031" s="428"/>
      <c r="I1031" s="428"/>
      <c r="J1031" s="428"/>
      <c r="K1031" s="428"/>
      <c r="L1031" s="428"/>
      <c r="M1031" s="428"/>
      <c r="N1031" s="428"/>
      <c r="O1031" s="428"/>
      <c r="P1031" s="428"/>
      <c r="Q1031" s="428"/>
      <c r="R1031" s="428"/>
      <c r="S1031" s="428"/>
      <c r="T1031" s="428"/>
      <c r="U1031" s="428"/>
      <c r="V1031" s="428"/>
      <c r="W1031" s="428"/>
      <c r="X1031" s="428"/>
      <c r="Y1031" s="428"/>
      <c r="Z1031" s="428"/>
      <c r="AC1031" s="430"/>
      <c r="AD1031" s="256"/>
    </row>
    <row r="1032" spans="4:30" s="221" customFormat="1" ht="15" customHeight="1" x14ac:dyDescent="0.3">
      <c r="D1032" s="428"/>
      <c r="E1032" s="428"/>
      <c r="F1032" s="428"/>
      <c r="G1032" s="428"/>
      <c r="H1032" s="428"/>
      <c r="I1032" s="428"/>
      <c r="J1032" s="428"/>
      <c r="K1032" s="428"/>
      <c r="L1032" s="428"/>
      <c r="M1032" s="428"/>
      <c r="N1032" s="428"/>
      <c r="O1032" s="428"/>
      <c r="P1032" s="428"/>
      <c r="Q1032" s="428"/>
      <c r="R1032" s="428"/>
      <c r="S1032" s="428"/>
      <c r="T1032" s="428"/>
      <c r="U1032" s="428"/>
      <c r="V1032" s="428"/>
      <c r="W1032" s="428"/>
      <c r="X1032" s="428"/>
      <c r="Y1032" s="428"/>
      <c r="Z1032" s="428"/>
      <c r="AC1032" s="430"/>
      <c r="AD1032" s="256"/>
    </row>
    <row r="1033" spans="4:30" s="221" customFormat="1" ht="15" customHeight="1" x14ac:dyDescent="0.3">
      <c r="D1033" s="428"/>
      <c r="E1033" s="428"/>
      <c r="F1033" s="428"/>
      <c r="G1033" s="428"/>
      <c r="H1033" s="428"/>
      <c r="I1033" s="428"/>
      <c r="J1033" s="428"/>
      <c r="K1033" s="428"/>
      <c r="L1033" s="428"/>
      <c r="M1033" s="428"/>
      <c r="N1033" s="428"/>
      <c r="O1033" s="428"/>
      <c r="P1033" s="428"/>
      <c r="Q1033" s="428"/>
      <c r="R1033" s="428"/>
      <c r="S1033" s="428"/>
      <c r="T1033" s="428"/>
      <c r="U1033" s="428"/>
      <c r="V1033" s="428"/>
      <c r="W1033" s="428"/>
      <c r="X1033" s="428"/>
      <c r="Y1033" s="428"/>
      <c r="Z1033" s="428"/>
      <c r="AC1033" s="430"/>
      <c r="AD1033" s="256"/>
    </row>
    <row r="1034" spans="4:30" s="221" customFormat="1" ht="15" customHeight="1" x14ac:dyDescent="0.3">
      <c r="D1034" s="428"/>
      <c r="E1034" s="428"/>
      <c r="F1034" s="428"/>
      <c r="G1034" s="428"/>
      <c r="H1034" s="428"/>
      <c r="I1034" s="428"/>
      <c r="J1034" s="428"/>
      <c r="K1034" s="428"/>
      <c r="L1034" s="428"/>
      <c r="M1034" s="428"/>
      <c r="N1034" s="428"/>
      <c r="O1034" s="428"/>
      <c r="P1034" s="428"/>
      <c r="Q1034" s="428"/>
      <c r="R1034" s="428"/>
      <c r="S1034" s="428"/>
      <c r="T1034" s="428"/>
      <c r="U1034" s="428"/>
      <c r="V1034" s="428"/>
      <c r="W1034" s="428"/>
      <c r="X1034" s="428"/>
      <c r="Y1034" s="428"/>
      <c r="Z1034" s="428"/>
      <c r="AC1034" s="430"/>
      <c r="AD1034" s="256"/>
    </row>
    <row r="1035" spans="4:30" s="221" customFormat="1" ht="15" customHeight="1" x14ac:dyDescent="0.3">
      <c r="D1035" s="428"/>
      <c r="E1035" s="428"/>
      <c r="F1035" s="428"/>
      <c r="G1035" s="428"/>
      <c r="H1035" s="428"/>
      <c r="I1035" s="428"/>
      <c r="J1035" s="428"/>
      <c r="K1035" s="428"/>
      <c r="L1035" s="428"/>
      <c r="M1035" s="428"/>
      <c r="N1035" s="428"/>
      <c r="O1035" s="428"/>
      <c r="P1035" s="428"/>
      <c r="Q1035" s="428"/>
      <c r="R1035" s="428"/>
      <c r="S1035" s="428"/>
      <c r="T1035" s="428"/>
      <c r="U1035" s="428"/>
      <c r="V1035" s="428"/>
      <c r="W1035" s="428"/>
      <c r="X1035" s="428"/>
      <c r="Y1035" s="428"/>
      <c r="Z1035" s="428"/>
      <c r="AC1035" s="430"/>
      <c r="AD1035" s="256"/>
    </row>
    <row r="1036" spans="4:30" s="221" customFormat="1" ht="15" customHeight="1" x14ac:dyDescent="0.3">
      <c r="D1036" s="428"/>
      <c r="E1036" s="428"/>
      <c r="F1036" s="428"/>
      <c r="G1036" s="428"/>
      <c r="H1036" s="428"/>
      <c r="I1036" s="428"/>
      <c r="J1036" s="428"/>
      <c r="K1036" s="428"/>
      <c r="L1036" s="428"/>
      <c r="M1036" s="428"/>
      <c r="N1036" s="428"/>
      <c r="O1036" s="428"/>
      <c r="P1036" s="428"/>
      <c r="Q1036" s="428"/>
      <c r="R1036" s="428"/>
      <c r="S1036" s="428"/>
      <c r="T1036" s="428"/>
      <c r="U1036" s="428"/>
      <c r="V1036" s="428"/>
      <c r="W1036" s="428"/>
      <c r="X1036" s="428"/>
      <c r="Y1036" s="428"/>
      <c r="Z1036" s="428"/>
      <c r="AC1036" s="430"/>
      <c r="AD1036" s="256"/>
    </row>
    <row r="1037" spans="4:30" s="221" customFormat="1" ht="15" customHeight="1" x14ac:dyDescent="0.3">
      <c r="D1037" s="428"/>
      <c r="E1037" s="428"/>
      <c r="F1037" s="428"/>
      <c r="G1037" s="428"/>
      <c r="H1037" s="428"/>
      <c r="I1037" s="428"/>
      <c r="J1037" s="428"/>
      <c r="K1037" s="428"/>
      <c r="L1037" s="428"/>
      <c r="M1037" s="428"/>
      <c r="N1037" s="428"/>
      <c r="O1037" s="428"/>
      <c r="P1037" s="428"/>
      <c r="Q1037" s="428"/>
      <c r="R1037" s="428"/>
      <c r="S1037" s="428"/>
      <c r="T1037" s="428"/>
      <c r="U1037" s="428"/>
      <c r="V1037" s="428"/>
      <c r="W1037" s="428"/>
      <c r="X1037" s="428"/>
      <c r="Y1037" s="428"/>
      <c r="Z1037" s="428"/>
      <c r="AC1037" s="430"/>
      <c r="AD1037" s="256"/>
    </row>
    <row r="1038" spans="4:30" s="221" customFormat="1" ht="15" customHeight="1" x14ac:dyDescent="0.3">
      <c r="D1038" s="428"/>
      <c r="E1038" s="428"/>
      <c r="F1038" s="428"/>
      <c r="G1038" s="428"/>
      <c r="H1038" s="428"/>
      <c r="I1038" s="428"/>
      <c r="J1038" s="428"/>
      <c r="K1038" s="428"/>
      <c r="L1038" s="428"/>
      <c r="M1038" s="428"/>
      <c r="N1038" s="428"/>
      <c r="O1038" s="428"/>
      <c r="P1038" s="428"/>
      <c r="Q1038" s="428"/>
      <c r="R1038" s="428"/>
      <c r="S1038" s="428"/>
      <c r="T1038" s="428"/>
      <c r="U1038" s="428"/>
      <c r="V1038" s="428"/>
      <c r="W1038" s="428"/>
      <c r="X1038" s="428"/>
      <c r="Y1038" s="428"/>
      <c r="Z1038" s="428"/>
      <c r="AC1038" s="430"/>
      <c r="AD1038" s="256"/>
    </row>
    <row r="1039" spans="4:30" s="221" customFormat="1" ht="15" customHeight="1" x14ac:dyDescent="0.3">
      <c r="D1039" s="428"/>
      <c r="E1039" s="428"/>
      <c r="F1039" s="428"/>
      <c r="G1039" s="428"/>
      <c r="H1039" s="428"/>
      <c r="I1039" s="428"/>
      <c r="J1039" s="428"/>
      <c r="K1039" s="428"/>
      <c r="L1039" s="428"/>
      <c r="M1039" s="428"/>
      <c r="N1039" s="428"/>
      <c r="O1039" s="428"/>
      <c r="P1039" s="428"/>
      <c r="Q1039" s="428"/>
      <c r="R1039" s="428"/>
      <c r="S1039" s="428"/>
      <c r="T1039" s="428"/>
      <c r="U1039" s="428"/>
      <c r="V1039" s="428"/>
      <c r="W1039" s="428"/>
      <c r="X1039" s="428"/>
      <c r="Y1039" s="428"/>
      <c r="Z1039" s="428"/>
      <c r="AC1039" s="430"/>
      <c r="AD1039" s="256"/>
    </row>
    <row r="1040" spans="4:30" s="221" customFormat="1" ht="15" customHeight="1" x14ac:dyDescent="0.3">
      <c r="D1040" s="428"/>
      <c r="E1040" s="428"/>
      <c r="F1040" s="428"/>
      <c r="G1040" s="428"/>
      <c r="H1040" s="428"/>
      <c r="I1040" s="428"/>
      <c r="J1040" s="428"/>
      <c r="K1040" s="428"/>
      <c r="L1040" s="428"/>
      <c r="M1040" s="428"/>
      <c r="N1040" s="428"/>
      <c r="O1040" s="428"/>
      <c r="P1040" s="428"/>
      <c r="Q1040" s="428"/>
      <c r="R1040" s="428"/>
      <c r="S1040" s="428"/>
      <c r="T1040" s="428"/>
      <c r="U1040" s="428"/>
      <c r="V1040" s="428"/>
      <c r="W1040" s="428"/>
      <c r="X1040" s="428"/>
      <c r="Y1040" s="428"/>
      <c r="Z1040" s="428"/>
      <c r="AC1040" s="430"/>
      <c r="AD1040" s="256"/>
    </row>
    <row r="1041" spans="4:30" s="221" customFormat="1" ht="15" customHeight="1" x14ac:dyDescent="0.3">
      <c r="D1041" s="428"/>
      <c r="E1041" s="428"/>
      <c r="F1041" s="428"/>
      <c r="G1041" s="428"/>
      <c r="H1041" s="428"/>
      <c r="I1041" s="428"/>
      <c r="J1041" s="428"/>
      <c r="K1041" s="428"/>
      <c r="L1041" s="428"/>
      <c r="M1041" s="428"/>
      <c r="N1041" s="428"/>
      <c r="O1041" s="428"/>
      <c r="P1041" s="428"/>
      <c r="Q1041" s="428"/>
      <c r="R1041" s="428"/>
      <c r="S1041" s="428"/>
      <c r="T1041" s="428"/>
      <c r="U1041" s="428"/>
      <c r="V1041" s="428"/>
      <c r="W1041" s="428"/>
      <c r="X1041" s="428"/>
      <c r="Y1041" s="428"/>
      <c r="Z1041" s="428"/>
      <c r="AC1041" s="430"/>
      <c r="AD1041" s="256"/>
    </row>
    <row r="1042" spans="4:30" s="221" customFormat="1" ht="15" customHeight="1" x14ac:dyDescent="0.3">
      <c r="D1042" s="428"/>
      <c r="E1042" s="428"/>
      <c r="F1042" s="428"/>
      <c r="G1042" s="428"/>
      <c r="H1042" s="428"/>
      <c r="I1042" s="428"/>
      <c r="J1042" s="428"/>
      <c r="K1042" s="428"/>
      <c r="L1042" s="428"/>
      <c r="M1042" s="428"/>
      <c r="N1042" s="428"/>
      <c r="O1042" s="428"/>
      <c r="P1042" s="428"/>
      <c r="Q1042" s="428"/>
      <c r="R1042" s="428"/>
      <c r="S1042" s="428"/>
      <c r="T1042" s="428"/>
      <c r="U1042" s="428"/>
      <c r="V1042" s="428"/>
      <c r="W1042" s="428"/>
      <c r="X1042" s="428"/>
      <c r="Y1042" s="428"/>
      <c r="Z1042" s="428"/>
      <c r="AC1042" s="430"/>
      <c r="AD1042" s="256"/>
    </row>
    <row r="1043" spans="4:30" s="221" customFormat="1" ht="15" customHeight="1" x14ac:dyDescent="0.3">
      <c r="D1043" s="428"/>
      <c r="E1043" s="428"/>
      <c r="F1043" s="428"/>
      <c r="G1043" s="428"/>
      <c r="H1043" s="428"/>
      <c r="I1043" s="428"/>
      <c r="J1043" s="428"/>
      <c r="K1043" s="428"/>
      <c r="L1043" s="428"/>
      <c r="M1043" s="428"/>
      <c r="N1043" s="428"/>
      <c r="O1043" s="428"/>
      <c r="P1043" s="428"/>
      <c r="Q1043" s="428"/>
      <c r="R1043" s="428"/>
      <c r="S1043" s="428"/>
      <c r="T1043" s="428"/>
      <c r="U1043" s="428"/>
      <c r="V1043" s="428"/>
      <c r="W1043" s="428"/>
      <c r="X1043" s="428"/>
      <c r="Y1043" s="428"/>
      <c r="Z1043" s="428"/>
      <c r="AC1043" s="430"/>
      <c r="AD1043" s="256"/>
    </row>
    <row r="1044" spans="4:30" s="221" customFormat="1" ht="15" customHeight="1" x14ac:dyDescent="0.3">
      <c r="D1044" s="428"/>
      <c r="E1044" s="428"/>
      <c r="F1044" s="428"/>
      <c r="G1044" s="428"/>
      <c r="H1044" s="428"/>
      <c r="I1044" s="428"/>
      <c r="J1044" s="428"/>
      <c r="K1044" s="428"/>
      <c r="L1044" s="428"/>
      <c r="M1044" s="428"/>
      <c r="N1044" s="428"/>
      <c r="O1044" s="428"/>
      <c r="P1044" s="428"/>
      <c r="Q1044" s="428"/>
      <c r="R1044" s="428"/>
      <c r="S1044" s="428"/>
      <c r="T1044" s="428"/>
      <c r="U1044" s="428"/>
      <c r="V1044" s="428"/>
      <c r="W1044" s="428"/>
      <c r="X1044" s="428"/>
      <c r="Y1044" s="428"/>
      <c r="Z1044" s="428"/>
      <c r="AC1044" s="430"/>
      <c r="AD1044" s="256"/>
    </row>
    <row r="1045" spans="4:30" s="221" customFormat="1" ht="15" customHeight="1" x14ac:dyDescent="0.3">
      <c r="D1045" s="428"/>
      <c r="E1045" s="428"/>
      <c r="F1045" s="428"/>
      <c r="G1045" s="428"/>
      <c r="H1045" s="428"/>
      <c r="I1045" s="428"/>
      <c r="J1045" s="428"/>
      <c r="K1045" s="428"/>
      <c r="L1045" s="428"/>
      <c r="M1045" s="428"/>
      <c r="N1045" s="428"/>
      <c r="O1045" s="428"/>
      <c r="P1045" s="428"/>
      <c r="Q1045" s="428"/>
      <c r="R1045" s="428"/>
      <c r="S1045" s="428"/>
      <c r="T1045" s="428"/>
      <c r="U1045" s="428"/>
      <c r="V1045" s="428"/>
      <c r="W1045" s="428"/>
      <c r="X1045" s="428"/>
      <c r="Y1045" s="428"/>
      <c r="Z1045" s="428"/>
      <c r="AC1045" s="430"/>
      <c r="AD1045" s="256"/>
    </row>
    <row r="1046" spans="4:30" s="221" customFormat="1" ht="15" customHeight="1" x14ac:dyDescent="0.3">
      <c r="D1046" s="428"/>
      <c r="E1046" s="428"/>
      <c r="F1046" s="428"/>
      <c r="G1046" s="428"/>
      <c r="H1046" s="428"/>
      <c r="I1046" s="428"/>
      <c r="J1046" s="428"/>
      <c r="K1046" s="428"/>
      <c r="L1046" s="428"/>
      <c r="M1046" s="428"/>
      <c r="N1046" s="428"/>
      <c r="O1046" s="428"/>
      <c r="P1046" s="428"/>
      <c r="Q1046" s="428"/>
      <c r="R1046" s="428"/>
      <c r="S1046" s="428"/>
      <c r="T1046" s="428"/>
      <c r="U1046" s="428"/>
      <c r="V1046" s="428"/>
      <c r="W1046" s="428"/>
      <c r="X1046" s="428"/>
      <c r="Y1046" s="428"/>
      <c r="Z1046" s="428"/>
      <c r="AC1046" s="430"/>
      <c r="AD1046" s="256"/>
    </row>
    <row r="1047" spans="4:30" s="221" customFormat="1" ht="15" customHeight="1" x14ac:dyDescent="0.3">
      <c r="D1047" s="428"/>
      <c r="E1047" s="428"/>
      <c r="F1047" s="428"/>
      <c r="G1047" s="428"/>
      <c r="H1047" s="428"/>
      <c r="I1047" s="428"/>
      <c r="J1047" s="428"/>
      <c r="K1047" s="428"/>
      <c r="L1047" s="428"/>
      <c r="M1047" s="428"/>
      <c r="N1047" s="428"/>
      <c r="O1047" s="428"/>
      <c r="P1047" s="428"/>
      <c r="Q1047" s="428"/>
      <c r="R1047" s="428"/>
      <c r="S1047" s="428"/>
      <c r="T1047" s="428"/>
      <c r="U1047" s="428"/>
      <c r="V1047" s="428"/>
      <c r="W1047" s="428"/>
      <c r="X1047" s="428"/>
      <c r="Y1047" s="428"/>
      <c r="Z1047" s="428"/>
      <c r="AC1047" s="430"/>
      <c r="AD1047" s="256"/>
    </row>
    <row r="1048" spans="4:30" s="221" customFormat="1" ht="15" customHeight="1" x14ac:dyDescent="0.3">
      <c r="D1048" s="428"/>
      <c r="E1048" s="428"/>
      <c r="F1048" s="428"/>
      <c r="G1048" s="428"/>
      <c r="H1048" s="428"/>
      <c r="I1048" s="428"/>
      <c r="J1048" s="428"/>
      <c r="K1048" s="428"/>
      <c r="L1048" s="428"/>
      <c r="M1048" s="428"/>
      <c r="N1048" s="428"/>
      <c r="O1048" s="428"/>
      <c r="P1048" s="428"/>
      <c r="Q1048" s="428"/>
      <c r="R1048" s="428"/>
      <c r="S1048" s="428"/>
      <c r="T1048" s="428"/>
      <c r="U1048" s="428"/>
      <c r="V1048" s="428"/>
      <c r="W1048" s="428"/>
      <c r="X1048" s="428"/>
      <c r="Y1048" s="428"/>
      <c r="Z1048" s="428"/>
      <c r="AC1048" s="430"/>
      <c r="AD1048" s="256"/>
    </row>
    <row r="1049" spans="4:30" s="221" customFormat="1" ht="15" customHeight="1" x14ac:dyDescent="0.3">
      <c r="D1049" s="428"/>
      <c r="E1049" s="428"/>
      <c r="F1049" s="428"/>
      <c r="G1049" s="428"/>
      <c r="H1049" s="428"/>
      <c r="I1049" s="428"/>
      <c r="J1049" s="428"/>
      <c r="K1049" s="428"/>
      <c r="L1049" s="428"/>
      <c r="M1049" s="428"/>
      <c r="N1049" s="428"/>
      <c r="O1049" s="428"/>
      <c r="P1049" s="428"/>
      <c r="Q1049" s="428"/>
      <c r="R1049" s="428"/>
      <c r="S1049" s="428"/>
      <c r="T1049" s="428"/>
      <c r="U1049" s="428"/>
      <c r="V1049" s="428"/>
      <c r="W1049" s="428"/>
      <c r="X1049" s="428"/>
      <c r="Y1049" s="428"/>
      <c r="Z1049" s="428"/>
      <c r="AC1049" s="430"/>
      <c r="AD1049" s="256"/>
    </row>
    <row r="1050" spans="4:30" s="221" customFormat="1" ht="15" customHeight="1" x14ac:dyDescent="0.3">
      <c r="D1050" s="428"/>
      <c r="E1050" s="428"/>
      <c r="F1050" s="428"/>
      <c r="G1050" s="428"/>
      <c r="H1050" s="428"/>
      <c r="I1050" s="428"/>
      <c r="J1050" s="428"/>
      <c r="K1050" s="428"/>
      <c r="L1050" s="428"/>
      <c r="M1050" s="428"/>
      <c r="N1050" s="428"/>
      <c r="O1050" s="428"/>
      <c r="P1050" s="428"/>
      <c r="Q1050" s="428"/>
      <c r="R1050" s="428"/>
      <c r="S1050" s="428"/>
      <c r="T1050" s="428"/>
      <c r="U1050" s="428"/>
      <c r="V1050" s="428"/>
      <c r="W1050" s="428"/>
      <c r="X1050" s="428"/>
      <c r="Y1050" s="428"/>
      <c r="Z1050" s="428"/>
      <c r="AC1050" s="430"/>
      <c r="AD1050" s="256"/>
    </row>
    <row r="1051" spans="4:30" s="221" customFormat="1" ht="15" customHeight="1" x14ac:dyDescent="0.3">
      <c r="D1051" s="428"/>
      <c r="E1051" s="428"/>
      <c r="F1051" s="428"/>
      <c r="G1051" s="428"/>
      <c r="H1051" s="428"/>
      <c r="I1051" s="428"/>
      <c r="J1051" s="428"/>
      <c r="K1051" s="428"/>
      <c r="L1051" s="428"/>
      <c r="M1051" s="428"/>
      <c r="N1051" s="428"/>
      <c r="O1051" s="428"/>
      <c r="P1051" s="428"/>
      <c r="Q1051" s="428"/>
      <c r="R1051" s="428"/>
      <c r="S1051" s="428"/>
      <c r="T1051" s="428"/>
      <c r="U1051" s="428"/>
      <c r="V1051" s="428"/>
      <c r="W1051" s="428"/>
      <c r="X1051" s="428"/>
      <c r="Y1051" s="428"/>
      <c r="Z1051" s="428"/>
      <c r="AC1051" s="430"/>
      <c r="AD1051" s="256"/>
    </row>
    <row r="1052" spans="4:30" s="221" customFormat="1" ht="15" customHeight="1" x14ac:dyDescent="0.3">
      <c r="D1052" s="428"/>
      <c r="E1052" s="428"/>
      <c r="F1052" s="428"/>
      <c r="G1052" s="428"/>
      <c r="H1052" s="428"/>
      <c r="I1052" s="428"/>
      <c r="J1052" s="428"/>
      <c r="K1052" s="428"/>
      <c r="L1052" s="428"/>
      <c r="M1052" s="428"/>
      <c r="N1052" s="428"/>
      <c r="O1052" s="428"/>
      <c r="P1052" s="428"/>
      <c r="Q1052" s="428"/>
      <c r="R1052" s="428"/>
      <c r="S1052" s="428"/>
      <c r="T1052" s="428"/>
      <c r="U1052" s="428"/>
      <c r="V1052" s="428"/>
      <c r="W1052" s="428"/>
      <c r="X1052" s="428"/>
      <c r="Y1052" s="428"/>
      <c r="Z1052" s="428"/>
      <c r="AC1052" s="430"/>
      <c r="AD1052" s="256"/>
    </row>
    <row r="1053" spans="4:30" s="221" customFormat="1" ht="15" customHeight="1" x14ac:dyDescent="0.3">
      <c r="D1053" s="428"/>
      <c r="E1053" s="428"/>
      <c r="F1053" s="428"/>
      <c r="G1053" s="428"/>
      <c r="H1053" s="428"/>
      <c r="I1053" s="428"/>
      <c r="J1053" s="428"/>
      <c r="K1053" s="428"/>
      <c r="L1053" s="428"/>
      <c r="M1053" s="428"/>
      <c r="N1053" s="428"/>
      <c r="O1053" s="428"/>
      <c r="P1053" s="428"/>
      <c r="Q1053" s="428"/>
      <c r="R1053" s="428"/>
      <c r="S1053" s="428"/>
      <c r="T1053" s="428"/>
      <c r="U1053" s="428"/>
      <c r="V1053" s="428"/>
      <c r="W1053" s="428"/>
      <c r="X1053" s="428"/>
      <c r="Y1053" s="428"/>
      <c r="Z1053" s="428"/>
      <c r="AC1053" s="430"/>
      <c r="AD1053" s="256"/>
    </row>
    <row r="1054" spans="4:30" s="221" customFormat="1" ht="15" customHeight="1" x14ac:dyDescent="0.3">
      <c r="D1054" s="428"/>
      <c r="E1054" s="428"/>
      <c r="F1054" s="428"/>
      <c r="G1054" s="428"/>
      <c r="H1054" s="428"/>
      <c r="I1054" s="428"/>
      <c r="J1054" s="428"/>
      <c r="K1054" s="428"/>
      <c r="L1054" s="428"/>
      <c r="M1054" s="428"/>
      <c r="N1054" s="428"/>
      <c r="O1054" s="428"/>
      <c r="P1054" s="428"/>
      <c r="Q1054" s="428"/>
      <c r="R1054" s="428"/>
      <c r="S1054" s="428"/>
      <c r="T1054" s="428"/>
      <c r="U1054" s="428"/>
      <c r="V1054" s="428"/>
      <c r="W1054" s="428"/>
      <c r="X1054" s="428"/>
      <c r="Y1054" s="428"/>
      <c r="Z1054" s="428"/>
      <c r="AC1054" s="430"/>
      <c r="AD1054" s="256"/>
    </row>
    <row r="1055" spans="4:30" s="221" customFormat="1" ht="15" customHeight="1" x14ac:dyDescent="0.3">
      <c r="D1055" s="428"/>
      <c r="E1055" s="428"/>
      <c r="F1055" s="428"/>
      <c r="G1055" s="428"/>
      <c r="H1055" s="428"/>
      <c r="I1055" s="428"/>
      <c r="J1055" s="428"/>
      <c r="K1055" s="428"/>
      <c r="L1055" s="428"/>
      <c r="M1055" s="428"/>
      <c r="N1055" s="428"/>
      <c r="O1055" s="428"/>
      <c r="P1055" s="428"/>
      <c r="Q1055" s="428"/>
      <c r="R1055" s="428"/>
      <c r="S1055" s="428"/>
      <c r="T1055" s="428"/>
      <c r="U1055" s="428"/>
      <c r="V1055" s="428"/>
      <c r="W1055" s="428"/>
      <c r="X1055" s="428"/>
      <c r="Y1055" s="428"/>
      <c r="Z1055" s="428"/>
      <c r="AC1055" s="430"/>
      <c r="AD1055" s="256"/>
    </row>
    <row r="1056" spans="4:30" s="221" customFormat="1" ht="15" customHeight="1" x14ac:dyDescent="0.3">
      <c r="D1056" s="428"/>
      <c r="E1056" s="428"/>
      <c r="F1056" s="428"/>
      <c r="G1056" s="428"/>
      <c r="H1056" s="428"/>
      <c r="I1056" s="428"/>
      <c r="J1056" s="428"/>
      <c r="K1056" s="428"/>
      <c r="L1056" s="428"/>
      <c r="M1056" s="428"/>
      <c r="N1056" s="428"/>
      <c r="O1056" s="428"/>
      <c r="P1056" s="428"/>
      <c r="Q1056" s="428"/>
      <c r="R1056" s="428"/>
      <c r="S1056" s="428"/>
      <c r="T1056" s="428"/>
      <c r="U1056" s="428"/>
      <c r="V1056" s="428"/>
      <c r="W1056" s="428"/>
      <c r="X1056" s="428"/>
      <c r="Y1056" s="428"/>
      <c r="Z1056" s="428"/>
      <c r="AC1056" s="430"/>
      <c r="AD1056" s="256"/>
    </row>
    <row r="1057" spans="4:30" s="221" customFormat="1" ht="15" customHeight="1" x14ac:dyDescent="0.3">
      <c r="D1057" s="428"/>
      <c r="E1057" s="428"/>
      <c r="F1057" s="428"/>
      <c r="G1057" s="428"/>
      <c r="H1057" s="428"/>
      <c r="I1057" s="428"/>
      <c r="J1057" s="428"/>
      <c r="K1057" s="428"/>
      <c r="L1057" s="428"/>
      <c r="M1057" s="428"/>
      <c r="N1057" s="428"/>
      <c r="O1057" s="428"/>
      <c r="P1057" s="428"/>
      <c r="Q1057" s="428"/>
      <c r="R1057" s="428"/>
      <c r="S1057" s="428"/>
      <c r="T1057" s="428"/>
      <c r="U1057" s="428"/>
      <c r="V1057" s="428"/>
      <c r="W1057" s="428"/>
      <c r="X1057" s="428"/>
      <c r="Y1057" s="428"/>
      <c r="Z1057" s="428"/>
      <c r="AC1057" s="430"/>
      <c r="AD1057" s="256"/>
    </row>
    <row r="1058" spans="4:30" s="221" customFormat="1" ht="15" customHeight="1" x14ac:dyDescent="0.3">
      <c r="D1058" s="428"/>
      <c r="E1058" s="428"/>
      <c r="F1058" s="428"/>
      <c r="G1058" s="428"/>
      <c r="H1058" s="428"/>
      <c r="I1058" s="428"/>
      <c r="J1058" s="428"/>
      <c r="K1058" s="428"/>
      <c r="L1058" s="428"/>
      <c r="M1058" s="428"/>
      <c r="N1058" s="428"/>
      <c r="O1058" s="428"/>
      <c r="P1058" s="428"/>
      <c r="Q1058" s="428"/>
      <c r="R1058" s="428"/>
      <c r="S1058" s="428"/>
      <c r="T1058" s="428"/>
      <c r="U1058" s="428"/>
      <c r="V1058" s="428"/>
      <c r="W1058" s="428"/>
      <c r="X1058" s="428"/>
      <c r="Y1058" s="428"/>
      <c r="Z1058" s="428"/>
      <c r="AC1058" s="430"/>
      <c r="AD1058" s="256"/>
    </row>
    <row r="1059" spans="4:30" s="221" customFormat="1" ht="15" customHeight="1" x14ac:dyDescent="0.3">
      <c r="D1059" s="428"/>
      <c r="E1059" s="428"/>
      <c r="F1059" s="428"/>
      <c r="G1059" s="428"/>
      <c r="H1059" s="428"/>
      <c r="I1059" s="428"/>
      <c r="J1059" s="428"/>
      <c r="K1059" s="428"/>
      <c r="L1059" s="428"/>
      <c r="M1059" s="428"/>
      <c r="N1059" s="428"/>
      <c r="O1059" s="428"/>
      <c r="P1059" s="428"/>
      <c r="Q1059" s="428"/>
      <c r="R1059" s="428"/>
      <c r="S1059" s="428"/>
      <c r="T1059" s="428"/>
      <c r="U1059" s="428"/>
      <c r="V1059" s="428"/>
      <c r="W1059" s="428"/>
      <c r="X1059" s="428"/>
      <c r="Y1059" s="428"/>
      <c r="Z1059" s="428"/>
      <c r="AC1059" s="430"/>
      <c r="AD1059" s="256"/>
    </row>
    <row r="1060" spans="4:30" s="221" customFormat="1" ht="15" customHeight="1" x14ac:dyDescent="0.3">
      <c r="D1060" s="428"/>
      <c r="E1060" s="428"/>
      <c r="F1060" s="428"/>
      <c r="G1060" s="428"/>
      <c r="H1060" s="428"/>
      <c r="I1060" s="428"/>
      <c r="J1060" s="428"/>
      <c r="K1060" s="428"/>
      <c r="L1060" s="428"/>
      <c r="M1060" s="428"/>
      <c r="N1060" s="428"/>
      <c r="O1060" s="428"/>
      <c r="P1060" s="428"/>
      <c r="Q1060" s="428"/>
      <c r="R1060" s="428"/>
      <c r="S1060" s="428"/>
      <c r="T1060" s="428"/>
      <c r="U1060" s="428"/>
      <c r="V1060" s="428"/>
      <c r="W1060" s="428"/>
      <c r="X1060" s="428"/>
      <c r="Y1060" s="428"/>
      <c r="Z1060" s="428"/>
      <c r="AC1060" s="430"/>
      <c r="AD1060" s="256"/>
    </row>
    <row r="1061" spans="4:30" s="221" customFormat="1" ht="15" customHeight="1" x14ac:dyDescent="0.3">
      <c r="D1061" s="428"/>
      <c r="E1061" s="428"/>
      <c r="F1061" s="428"/>
      <c r="G1061" s="428"/>
      <c r="H1061" s="428"/>
      <c r="I1061" s="428"/>
      <c r="J1061" s="428"/>
      <c r="K1061" s="428"/>
      <c r="L1061" s="428"/>
      <c r="M1061" s="428"/>
      <c r="N1061" s="428"/>
      <c r="O1061" s="428"/>
      <c r="P1061" s="428"/>
      <c r="Q1061" s="428"/>
      <c r="R1061" s="428"/>
      <c r="S1061" s="428"/>
      <c r="T1061" s="428"/>
      <c r="U1061" s="428"/>
      <c r="V1061" s="428"/>
      <c r="W1061" s="428"/>
      <c r="X1061" s="428"/>
      <c r="Y1061" s="428"/>
      <c r="Z1061" s="428"/>
      <c r="AC1061" s="430"/>
      <c r="AD1061" s="256"/>
    </row>
    <row r="1062" spans="4:30" s="221" customFormat="1" ht="15" customHeight="1" x14ac:dyDescent="0.3">
      <c r="D1062" s="428"/>
      <c r="E1062" s="428"/>
      <c r="F1062" s="428"/>
      <c r="G1062" s="428"/>
      <c r="H1062" s="428"/>
      <c r="I1062" s="428"/>
      <c r="J1062" s="428"/>
      <c r="K1062" s="428"/>
      <c r="L1062" s="428"/>
      <c r="M1062" s="428"/>
      <c r="N1062" s="428"/>
      <c r="O1062" s="428"/>
      <c r="P1062" s="428"/>
      <c r="Q1062" s="428"/>
      <c r="R1062" s="428"/>
      <c r="S1062" s="428"/>
      <c r="T1062" s="428"/>
      <c r="U1062" s="428"/>
      <c r="V1062" s="428"/>
      <c r="W1062" s="428"/>
      <c r="X1062" s="428"/>
      <c r="Y1062" s="428"/>
      <c r="Z1062" s="428"/>
      <c r="AC1062" s="430"/>
      <c r="AD1062" s="256"/>
    </row>
    <row r="1063" spans="4:30" s="221" customFormat="1" ht="15" customHeight="1" x14ac:dyDescent="0.3">
      <c r="D1063" s="428"/>
      <c r="E1063" s="428"/>
      <c r="F1063" s="428"/>
      <c r="G1063" s="428"/>
      <c r="H1063" s="428"/>
      <c r="I1063" s="428"/>
      <c r="J1063" s="428"/>
      <c r="K1063" s="428"/>
      <c r="L1063" s="428"/>
      <c r="M1063" s="428"/>
      <c r="N1063" s="428"/>
      <c r="O1063" s="428"/>
      <c r="P1063" s="428"/>
      <c r="Q1063" s="428"/>
      <c r="R1063" s="428"/>
      <c r="S1063" s="428"/>
      <c r="T1063" s="428"/>
      <c r="U1063" s="428"/>
      <c r="V1063" s="428"/>
      <c r="W1063" s="428"/>
      <c r="X1063" s="428"/>
      <c r="Y1063" s="428"/>
      <c r="Z1063" s="428"/>
      <c r="AC1063" s="430"/>
      <c r="AD1063" s="256"/>
    </row>
    <row r="1064" spans="4:30" s="221" customFormat="1" ht="15" customHeight="1" x14ac:dyDescent="0.3">
      <c r="D1064" s="428"/>
      <c r="E1064" s="428"/>
      <c r="F1064" s="428"/>
      <c r="G1064" s="428"/>
      <c r="H1064" s="428"/>
      <c r="I1064" s="428"/>
      <c r="J1064" s="428"/>
      <c r="K1064" s="428"/>
      <c r="L1064" s="428"/>
      <c r="M1064" s="428"/>
      <c r="N1064" s="428"/>
      <c r="O1064" s="428"/>
      <c r="P1064" s="428"/>
      <c r="Q1064" s="428"/>
      <c r="R1064" s="428"/>
      <c r="S1064" s="428"/>
      <c r="T1064" s="428"/>
      <c r="U1064" s="428"/>
      <c r="V1064" s="428"/>
      <c r="W1064" s="428"/>
      <c r="X1064" s="428"/>
      <c r="Y1064" s="428"/>
      <c r="Z1064" s="428"/>
      <c r="AC1064" s="430"/>
      <c r="AD1064" s="256"/>
    </row>
    <row r="1065" spans="4:30" s="221" customFormat="1" ht="15" customHeight="1" x14ac:dyDescent="0.3">
      <c r="D1065" s="428"/>
      <c r="E1065" s="428"/>
      <c r="F1065" s="428"/>
      <c r="G1065" s="428"/>
      <c r="H1065" s="428"/>
      <c r="I1065" s="428"/>
      <c r="J1065" s="428"/>
      <c r="K1065" s="428"/>
      <c r="L1065" s="428"/>
      <c r="M1065" s="428"/>
      <c r="N1065" s="428"/>
      <c r="O1065" s="428"/>
      <c r="P1065" s="428"/>
      <c r="Q1065" s="428"/>
      <c r="R1065" s="428"/>
      <c r="S1065" s="428"/>
      <c r="T1065" s="428"/>
      <c r="U1065" s="428"/>
      <c r="V1065" s="428"/>
      <c r="W1065" s="428"/>
      <c r="X1065" s="428"/>
      <c r="Y1065" s="428"/>
      <c r="Z1065" s="428"/>
      <c r="AC1065" s="430"/>
      <c r="AD1065" s="256"/>
    </row>
    <row r="1066" spans="4:30" s="221" customFormat="1" ht="15" customHeight="1" x14ac:dyDescent="0.3">
      <c r="D1066" s="428"/>
      <c r="E1066" s="428"/>
      <c r="F1066" s="428"/>
      <c r="G1066" s="428"/>
      <c r="H1066" s="428"/>
      <c r="I1066" s="428"/>
      <c r="J1066" s="428"/>
      <c r="K1066" s="428"/>
      <c r="L1066" s="428"/>
      <c r="M1066" s="428"/>
      <c r="N1066" s="428"/>
      <c r="O1066" s="428"/>
      <c r="P1066" s="428"/>
      <c r="Q1066" s="428"/>
      <c r="R1066" s="428"/>
      <c r="S1066" s="428"/>
      <c r="T1066" s="428"/>
      <c r="U1066" s="428"/>
      <c r="V1066" s="428"/>
      <c r="W1066" s="428"/>
      <c r="X1066" s="428"/>
      <c r="Y1066" s="428"/>
      <c r="Z1066" s="428"/>
      <c r="AC1066" s="430"/>
      <c r="AD1066" s="256"/>
    </row>
    <row r="1067" spans="4:30" s="221" customFormat="1" ht="15" customHeight="1" x14ac:dyDescent="0.3">
      <c r="D1067" s="428"/>
      <c r="E1067" s="428"/>
      <c r="F1067" s="428"/>
      <c r="G1067" s="428"/>
      <c r="H1067" s="428"/>
      <c r="I1067" s="428"/>
      <c r="J1067" s="428"/>
      <c r="K1067" s="428"/>
      <c r="L1067" s="428"/>
      <c r="M1067" s="428"/>
      <c r="N1067" s="428"/>
      <c r="O1067" s="428"/>
      <c r="P1067" s="428"/>
      <c r="Q1067" s="428"/>
      <c r="R1067" s="428"/>
      <c r="S1067" s="428"/>
      <c r="T1067" s="428"/>
      <c r="U1067" s="428"/>
      <c r="V1067" s="428"/>
      <c r="W1067" s="428"/>
      <c r="X1067" s="428"/>
      <c r="Y1067" s="428"/>
      <c r="Z1067" s="428"/>
      <c r="AC1067" s="430"/>
      <c r="AD1067" s="256"/>
    </row>
    <row r="1068" spans="4:30" s="221" customFormat="1" ht="15" customHeight="1" x14ac:dyDescent="0.3">
      <c r="D1068" s="428"/>
      <c r="E1068" s="428"/>
      <c r="F1068" s="428"/>
      <c r="G1068" s="428"/>
      <c r="H1068" s="428"/>
      <c r="I1068" s="428"/>
      <c r="J1068" s="428"/>
      <c r="K1068" s="428"/>
      <c r="L1068" s="428"/>
      <c r="M1068" s="428"/>
      <c r="N1068" s="428"/>
      <c r="O1068" s="428"/>
      <c r="P1068" s="428"/>
      <c r="Q1068" s="428"/>
      <c r="R1068" s="428"/>
      <c r="S1068" s="428"/>
      <c r="T1068" s="428"/>
      <c r="U1068" s="428"/>
      <c r="V1068" s="428"/>
      <c r="W1068" s="428"/>
      <c r="X1068" s="428"/>
      <c r="Y1068" s="428"/>
      <c r="Z1068" s="428"/>
      <c r="AC1068" s="430"/>
      <c r="AD1068" s="256"/>
    </row>
    <row r="1069" spans="4:30" s="221" customFormat="1" ht="15" customHeight="1" x14ac:dyDescent="0.3">
      <c r="D1069" s="428"/>
      <c r="E1069" s="428"/>
      <c r="F1069" s="428"/>
      <c r="G1069" s="428"/>
      <c r="H1069" s="428"/>
      <c r="I1069" s="428"/>
      <c r="J1069" s="428"/>
      <c r="K1069" s="428"/>
      <c r="L1069" s="428"/>
      <c r="M1069" s="428"/>
      <c r="N1069" s="428"/>
      <c r="O1069" s="428"/>
      <c r="P1069" s="428"/>
      <c r="Q1069" s="428"/>
      <c r="R1069" s="428"/>
      <c r="S1069" s="428"/>
      <c r="T1069" s="428"/>
      <c r="U1069" s="428"/>
      <c r="V1069" s="428"/>
      <c r="W1069" s="428"/>
      <c r="X1069" s="428"/>
      <c r="Y1069" s="428"/>
      <c r="Z1069" s="428"/>
      <c r="AC1069" s="430"/>
      <c r="AD1069" s="256"/>
    </row>
    <row r="1070" spans="4:30" s="221" customFormat="1" ht="15" customHeight="1" x14ac:dyDescent="0.3">
      <c r="D1070" s="428"/>
      <c r="E1070" s="428"/>
      <c r="F1070" s="428"/>
      <c r="G1070" s="428"/>
      <c r="H1070" s="428"/>
      <c r="I1070" s="428"/>
      <c r="J1070" s="428"/>
      <c r="K1070" s="428"/>
      <c r="L1070" s="428"/>
      <c r="M1070" s="428"/>
      <c r="N1070" s="428"/>
      <c r="O1070" s="428"/>
      <c r="P1070" s="428"/>
      <c r="Q1070" s="428"/>
      <c r="R1070" s="428"/>
      <c r="S1070" s="428"/>
      <c r="T1070" s="428"/>
      <c r="U1070" s="428"/>
      <c r="V1070" s="428"/>
      <c r="W1070" s="428"/>
      <c r="X1070" s="428"/>
      <c r="Y1070" s="428"/>
      <c r="Z1070" s="428"/>
      <c r="AC1070" s="430"/>
      <c r="AD1070" s="256"/>
    </row>
    <row r="1071" spans="4:30" s="221" customFormat="1" ht="15" customHeight="1" x14ac:dyDescent="0.3">
      <c r="D1071" s="428"/>
      <c r="E1071" s="428"/>
      <c r="F1071" s="428"/>
      <c r="G1071" s="428"/>
      <c r="H1071" s="428"/>
      <c r="I1071" s="428"/>
      <c r="J1071" s="428"/>
      <c r="K1071" s="428"/>
      <c r="L1071" s="428"/>
      <c r="M1071" s="428"/>
      <c r="N1071" s="428"/>
      <c r="O1071" s="428"/>
      <c r="P1071" s="428"/>
      <c r="Q1071" s="428"/>
      <c r="R1071" s="428"/>
      <c r="S1071" s="428"/>
      <c r="T1071" s="428"/>
      <c r="U1071" s="428"/>
      <c r="V1071" s="428"/>
      <c r="W1071" s="428"/>
      <c r="X1071" s="428"/>
      <c r="Y1071" s="428"/>
      <c r="Z1071" s="428"/>
      <c r="AC1071" s="430"/>
      <c r="AD1071" s="256"/>
    </row>
    <row r="1072" spans="4:30" s="221" customFormat="1" ht="15" customHeight="1" x14ac:dyDescent="0.3">
      <c r="D1072" s="428"/>
      <c r="E1072" s="428"/>
      <c r="F1072" s="428"/>
      <c r="G1072" s="428"/>
      <c r="H1072" s="428"/>
      <c r="I1072" s="428"/>
      <c r="J1072" s="428"/>
      <c r="K1072" s="428"/>
      <c r="L1072" s="428"/>
      <c r="M1072" s="428"/>
      <c r="N1072" s="428"/>
      <c r="O1072" s="428"/>
      <c r="P1072" s="428"/>
      <c r="Q1072" s="428"/>
      <c r="R1072" s="428"/>
      <c r="S1072" s="428"/>
      <c r="T1072" s="428"/>
      <c r="U1072" s="428"/>
      <c r="V1072" s="428"/>
      <c r="W1072" s="428"/>
      <c r="X1072" s="428"/>
      <c r="Y1072" s="428"/>
      <c r="Z1072" s="428"/>
      <c r="AC1072" s="430"/>
      <c r="AD1072" s="256"/>
    </row>
    <row r="1073" spans="4:30" s="221" customFormat="1" ht="15" customHeight="1" x14ac:dyDescent="0.3">
      <c r="D1073" s="428"/>
      <c r="E1073" s="428"/>
      <c r="F1073" s="428"/>
      <c r="G1073" s="428"/>
      <c r="H1073" s="428"/>
      <c r="I1073" s="428"/>
      <c r="J1073" s="428"/>
      <c r="K1073" s="428"/>
      <c r="L1073" s="428"/>
      <c r="M1073" s="428"/>
      <c r="N1073" s="428"/>
      <c r="O1073" s="428"/>
      <c r="P1073" s="428"/>
      <c r="Q1073" s="428"/>
      <c r="R1073" s="428"/>
      <c r="S1073" s="428"/>
      <c r="T1073" s="428"/>
      <c r="U1073" s="428"/>
      <c r="V1073" s="428"/>
      <c r="W1073" s="428"/>
      <c r="X1073" s="428"/>
      <c r="Y1073" s="428"/>
      <c r="Z1073" s="428"/>
      <c r="AC1073" s="430"/>
      <c r="AD1073" s="256"/>
    </row>
    <row r="1074" spans="4:30" s="221" customFormat="1" ht="15" customHeight="1" x14ac:dyDescent="0.3">
      <c r="D1074" s="428"/>
      <c r="E1074" s="428"/>
      <c r="F1074" s="428"/>
      <c r="G1074" s="428"/>
      <c r="H1074" s="428"/>
      <c r="I1074" s="428"/>
      <c r="J1074" s="428"/>
      <c r="K1074" s="428"/>
      <c r="L1074" s="428"/>
      <c r="M1074" s="428"/>
      <c r="N1074" s="428"/>
      <c r="O1074" s="428"/>
      <c r="P1074" s="428"/>
      <c r="Q1074" s="428"/>
      <c r="R1074" s="428"/>
      <c r="S1074" s="428"/>
      <c r="T1074" s="428"/>
      <c r="U1074" s="428"/>
      <c r="V1074" s="428"/>
      <c r="W1074" s="428"/>
      <c r="X1074" s="428"/>
      <c r="Y1074" s="428"/>
      <c r="Z1074" s="428"/>
      <c r="AC1074" s="430"/>
      <c r="AD1074" s="256"/>
    </row>
    <row r="1075" spans="4:30" s="221" customFormat="1" ht="15" customHeight="1" x14ac:dyDescent="0.3">
      <c r="D1075" s="428"/>
      <c r="E1075" s="428"/>
      <c r="F1075" s="428"/>
      <c r="G1075" s="428"/>
      <c r="H1075" s="428"/>
      <c r="I1075" s="428"/>
      <c r="J1075" s="428"/>
      <c r="K1075" s="428"/>
      <c r="L1075" s="428"/>
      <c r="M1075" s="428"/>
      <c r="N1075" s="428"/>
      <c r="O1075" s="428"/>
      <c r="P1075" s="428"/>
      <c r="Q1075" s="428"/>
      <c r="R1075" s="428"/>
      <c r="S1075" s="428"/>
      <c r="T1075" s="428"/>
      <c r="U1075" s="428"/>
      <c r="V1075" s="428"/>
      <c r="W1075" s="428"/>
      <c r="X1075" s="428"/>
      <c r="Y1075" s="428"/>
      <c r="Z1075" s="428"/>
      <c r="AC1075" s="430"/>
      <c r="AD1075" s="256"/>
    </row>
    <row r="1076" spans="4:30" s="221" customFormat="1" ht="15" customHeight="1" x14ac:dyDescent="0.3">
      <c r="D1076" s="428"/>
      <c r="E1076" s="428"/>
      <c r="F1076" s="428"/>
      <c r="G1076" s="428"/>
      <c r="H1076" s="428"/>
      <c r="I1076" s="428"/>
      <c r="J1076" s="428"/>
      <c r="K1076" s="428"/>
      <c r="L1076" s="428"/>
      <c r="M1076" s="428"/>
      <c r="N1076" s="428"/>
      <c r="O1076" s="428"/>
      <c r="P1076" s="428"/>
      <c r="Q1076" s="428"/>
      <c r="R1076" s="428"/>
      <c r="S1076" s="428"/>
      <c r="T1076" s="428"/>
      <c r="U1076" s="428"/>
      <c r="V1076" s="428"/>
      <c r="W1076" s="428"/>
      <c r="X1076" s="428"/>
      <c r="Y1076" s="428"/>
      <c r="Z1076" s="428"/>
      <c r="AC1076" s="430"/>
      <c r="AD1076" s="256"/>
    </row>
    <row r="1077" spans="4:30" s="221" customFormat="1" ht="15" customHeight="1" x14ac:dyDescent="0.3">
      <c r="D1077" s="428"/>
      <c r="E1077" s="428"/>
      <c r="F1077" s="428"/>
      <c r="G1077" s="428"/>
      <c r="H1077" s="428"/>
      <c r="I1077" s="428"/>
      <c r="J1077" s="428"/>
      <c r="K1077" s="428"/>
      <c r="L1077" s="428"/>
      <c r="M1077" s="428"/>
      <c r="N1077" s="428"/>
      <c r="O1077" s="428"/>
      <c r="P1077" s="428"/>
      <c r="Q1077" s="428"/>
      <c r="R1077" s="428"/>
      <c r="S1077" s="428"/>
      <c r="T1077" s="428"/>
      <c r="U1077" s="428"/>
      <c r="V1077" s="428"/>
      <c r="W1077" s="428"/>
      <c r="X1077" s="428"/>
      <c r="Y1077" s="428"/>
      <c r="Z1077" s="428"/>
      <c r="AC1077" s="430"/>
      <c r="AD1077" s="256"/>
    </row>
    <row r="1078" spans="4:30" s="221" customFormat="1" ht="15" customHeight="1" x14ac:dyDescent="0.3">
      <c r="D1078" s="428"/>
      <c r="E1078" s="428"/>
      <c r="F1078" s="428"/>
      <c r="G1078" s="428"/>
      <c r="H1078" s="428"/>
      <c r="I1078" s="428"/>
      <c r="J1078" s="428"/>
      <c r="K1078" s="428"/>
      <c r="L1078" s="428"/>
      <c r="M1078" s="428"/>
      <c r="N1078" s="428"/>
      <c r="O1078" s="428"/>
      <c r="P1078" s="428"/>
      <c r="Q1078" s="428"/>
      <c r="R1078" s="428"/>
      <c r="S1078" s="428"/>
      <c r="T1078" s="428"/>
      <c r="U1078" s="428"/>
      <c r="V1078" s="428"/>
      <c r="W1078" s="428"/>
      <c r="X1078" s="428"/>
      <c r="Y1078" s="428"/>
      <c r="Z1078" s="428"/>
      <c r="AC1078" s="430"/>
      <c r="AD1078" s="256"/>
    </row>
    <row r="1079" spans="4:30" s="221" customFormat="1" ht="15" customHeight="1" x14ac:dyDescent="0.3">
      <c r="D1079" s="428"/>
      <c r="E1079" s="428"/>
      <c r="F1079" s="428"/>
      <c r="G1079" s="428"/>
      <c r="H1079" s="428"/>
      <c r="I1079" s="428"/>
      <c r="J1079" s="428"/>
      <c r="K1079" s="428"/>
      <c r="L1079" s="428"/>
      <c r="M1079" s="428"/>
      <c r="N1079" s="428"/>
      <c r="O1079" s="428"/>
      <c r="P1079" s="428"/>
      <c r="Q1079" s="428"/>
      <c r="R1079" s="428"/>
      <c r="S1079" s="428"/>
      <c r="T1079" s="428"/>
      <c r="U1079" s="428"/>
      <c r="V1079" s="428"/>
      <c r="W1079" s="428"/>
      <c r="X1079" s="428"/>
      <c r="Y1079" s="428"/>
      <c r="Z1079" s="428"/>
      <c r="AC1079" s="430"/>
      <c r="AD1079" s="256"/>
    </row>
    <row r="1080" spans="4:30" s="221" customFormat="1" ht="15" customHeight="1" x14ac:dyDescent="0.3">
      <c r="D1080" s="428"/>
      <c r="E1080" s="428"/>
      <c r="F1080" s="428"/>
      <c r="G1080" s="428"/>
      <c r="H1080" s="428"/>
      <c r="I1080" s="428"/>
      <c r="J1080" s="428"/>
      <c r="K1080" s="428"/>
      <c r="L1080" s="428"/>
      <c r="M1080" s="428"/>
      <c r="N1080" s="428"/>
      <c r="O1080" s="428"/>
      <c r="P1080" s="428"/>
      <c r="Q1080" s="428"/>
      <c r="R1080" s="428"/>
      <c r="S1080" s="428"/>
      <c r="T1080" s="428"/>
      <c r="U1080" s="428"/>
      <c r="V1080" s="428"/>
      <c r="W1080" s="428"/>
      <c r="X1080" s="428"/>
      <c r="Y1080" s="428"/>
      <c r="Z1080" s="428"/>
      <c r="AC1080" s="430"/>
      <c r="AD1080" s="256"/>
    </row>
    <row r="1081" spans="4:30" s="221" customFormat="1" ht="15" customHeight="1" x14ac:dyDescent="0.3">
      <c r="D1081" s="428"/>
      <c r="E1081" s="428"/>
      <c r="F1081" s="428"/>
      <c r="G1081" s="428"/>
      <c r="H1081" s="428"/>
      <c r="I1081" s="428"/>
      <c r="J1081" s="428"/>
      <c r="K1081" s="428"/>
      <c r="L1081" s="428"/>
      <c r="M1081" s="428"/>
      <c r="N1081" s="428"/>
      <c r="O1081" s="428"/>
      <c r="P1081" s="428"/>
      <c r="Q1081" s="428"/>
      <c r="R1081" s="428"/>
      <c r="S1081" s="428"/>
      <c r="T1081" s="428"/>
      <c r="U1081" s="428"/>
      <c r="V1081" s="428"/>
      <c r="W1081" s="428"/>
      <c r="X1081" s="428"/>
      <c r="Y1081" s="428"/>
      <c r="Z1081" s="428"/>
      <c r="AC1081" s="430"/>
      <c r="AD1081" s="256"/>
    </row>
    <row r="1082" spans="4:30" s="221" customFormat="1" ht="15" customHeight="1" x14ac:dyDescent="0.3">
      <c r="D1082" s="428"/>
      <c r="E1082" s="428"/>
      <c r="F1082" s="428"/>
      <c r="G1082" s="428"/>
      <c r="H1082" s="428"/>
      <c r="I1082" s="428"/>
      <c r="J1082" s="428"/>
      <c r="K1082" s="428"/>
      <c r="L1082" s="428"/>
      <c r="M1082" s="428"/>
      <c r="N1082" s="428"/>
      <c r="O1082" s="428"/>
      <c r="P1082" s="428"/>
      <c r="Q1082" s="428"/>
      <c r="R1082" s="428"/>
      <c r="S1082" s="428"/>
      <c r="T1082" s="428"/>
      <c r="U1082" s="428"/>
      <c r="V1082" s="428"/>
      <c r="W1082" s="428"/>
      <c r="X1082" s="428"/>
      <c r="Y1082" s="428"/>
      <c r="Z1082" s="428"/>
      <c r="AC1082" s="430"/>
      <c r="AD1082" s="256"/>
    </row>
    <row r="1083" spans="4:30" s="221" customFormat="1" ht="15" customHeight="1" x14ac:dyDescent="0.3">
      <c r="D1083" s="428"/>
      <c r="E1083" s="428"/>
      <c r="F1083" s="428"/>
      <c r="G1083" s="428"/>
      <c r="H1083" s="428"/>
      <c r="I1083" s="428"/>
      <c r="J1083" s="428"/>
      <c r="K1083" s="428"/>
      <c r="L1083" s="428"/>
      <c r="M1083" s="428"/>
      <c r="N1083" s="428"/>
      <c r="O1083" s="428"/>
      <c r="P1083" s="428"/>
      <c r="Q1083" s="428"/>
      <c r="R1083" s="428"/>
      <c r="S1083" s="428"/>
      <c r="T1083" s="428"/>
      <c r="U1083" s="428"/>
      <c r="V1083" s="428"/>
      <c r="W1083" s="428"/>
      <c r="X1083" s="428"/>
      <c r="Y1083" s="428"/>
      <c r="Z1083" s="428"/>
      <c r="AC1083" s="430"/>
      <c r="AD1083" s="256"/>
    </row>
    <row r="1084" spans="4:30" s="221" customFormat="1" ht="15" customHeight="1" x14ac:dyDescent="0.3">
      <c r="D1084" s="428"/>
      <c r="E1084" s="428"/>
      <c r="F1084" s="428"/>
      <c r="G1084" s="428"/>
      <c r="H1084" s="428"/>
      <c r="I1084" s="428"/>
      <c r="J1084" s="428"/>
      <c r="K1084" s="428"/>
      <c r="L1084" s="428"/>
      <c r="M1084" s="428"/>
      <c r="N1084" s="428"/>
      <c r="O1084" s="428"/>
      <c r="P1084" s="428"/>
      <c r="Q1084" s="428"/>
      <c r="R1084" s="428"/>
      <c r="S1084" s="428"/>
      <c r="T1084" s="428"/>
      <c r="U1084" s="428"/>
      <c r="V1084" s="428"/>
      <c r="W1084" s="428"/>
      <c r="X1084" s="428"/>
      <c r="Y1084" s="428"/>
      <c r="Z1084" s="428"/>
      <c r="AC1084" s="430"/>
      <c r="AD1084" s="256"/>
    </row>
    <row r="1085" spans="4:30" s="221" customFormat="1" ht="15" customHeight="1" x14ac:dyDescent="0.3">
      <c r="D1085" s="428"/>
      <c r="E1085" s="428"/>
      <c r="F1085" s="428"/>
      <c r="G1085" s="428"/>
      <c r="H1085" s="428"/>
      <c r="I1085" s="428"/>
      <c r="J1085" s="428"/>
      <c r="K1085" s="428"/>
      <c r="L1085" s="428"/>
      <c r="M1085" s="428"/>
      <c r="N1085" s="428"/>
      <c r="O1085" s="428"/>
      <c r="P1085" s="428"/>
      <c r="Q1085" s="428"/>
      <c r="R1085" s="428"/>
      <c r="S1085" s="428"/>
      <c r="T1085" s="428"/>
      <c r="U1085" s="428"/>
      <c r="V1085" s="428"/>
      <c r="W1085" s="428"/>
      <c r="X1085" s="428"/>
      <c r="Y1085" s="428"/>
      <c r="Z1085" s="428"/>
      <c r="AC1085" s="430"/>
      <c r="AD1085" s="256"/>
    </row>
    <row r="1086" spans="4:30" s="221" customFormat="1" ht="15" customHeight="1" x14ac:dyDescent="0.3">
      <c r="D1086" s="428"/>
      <c r="E1086" s="428"/>
      <c r="F1086" s="428"/>
      <c r="G1086" s="428"/>
      <c r="H1086" s="428"/>
      <c r="I1086" s="428"/>
      <c r="J1086" s="428"/>
      <c r="K1086" s="428"/>
      <c r="L1086" s="428"/>
      <c r="M1086" s="428"/>
      <c r="N1086" s="428"/>
      <c r="O1086" s="428"/>
      <c r="P1086" s="428"/>
      <c r="Q1086" s="428"/>
      <c r="R1086" s="428"/>
      <c r="S1086" s="428"/>
      <c r="T1086" s="428"/>
      <c r="U1086" s="428"/>
      <c r="V1086" s="428"/>
      <c r="W1086" s="428"/>
      <c r="X1086" s="428"/>
      <c r="Y1086" s="428"/>
      <c r="Z1086" s="428"/>
      <c r="AC1086" s="430"/>
      <c r="AD1086" s="256"/>
    </row>
    <row r="1087" spans="4:30" s="221" customFormat="1" ht="15" customHeight="1" x14ac:dyDescent="0.3">
      <c r="D1087" s="428"/>
      <c r="E1087" s="428"/>
      <c r="F1087" s="428"/>
      <c r="G1087" s="428"/>
      <c r="H1087" s="428"/>
      <c r="I1087" s="428"/>
      <c r="J1087" s="428"/>
      <c r="K1087" s="428"/>
      <c r="L1087" s="428"/>
      <c r="M1087" s="428"/>
      <c r="N1087" s="428"/>
      <c r="O1087" s="428"/>
      <c r="P1087" s="428"/>
      <c r="Q1087" s="428"/>
      <c r="R1087" s="428"/>
      <c r="S1087" s="428"/>
      <c r="T1087" s="428"/>
      <c r="U1087" s="428"/>
      <c r="V1087" s="428"/>
      <c r="W1087" s="428"/>
      <c r="X1087" s="428"/>
      <c r="Y1087" s="428"/>
      <c r="Z1087" s="428"/>
      <c r="AC1087" s="430"/>
      <c r="AD1087" s="256"/>
    </row>
    <row r="1088" spans="4:30" s="221" customFormat="1" ht="15" customHeight="1" x14ac:dyDescent="0.3">
      <c r="D1088" s="428"/>
      <c r="E1088" s="428"/>
      <c r="F1088" s="428"/>
      <c r="G1088" s="428"/>
      <c r="H1088" s="428"/>
      <c r="I1088" s="428"/>
      <c r="J1088" s="428"/>
      <c r="K1088" s="428"/>
      <c r="L1088" s="428"/>
      <c r="M1088" s="428"/>
      <c r="N1088" s="428"/>
      <c r="O1088" s="428"/>
      <c r="P1088" s="428"/>
      <c r="Q1088" s="428"/>
      <c r="R1088" s="428"/>
      <c r="S1088" s="428"/>
      <c r="T1088" s="428"/>
      <c r="U1088" s="428"/>
      <c r="V1088" s="428"/>
      <c r="W1088" s="428"/>
      <c r="X1088" s="428"/>
      <c r="Y1088" s="428"/>
      <c r="Z1088" s="428"/>
      <c r="AC1088" s="430"/>
      <c r="AD1088" s="256"/>
    </row>
    <row r="1089" spans="4:30" s="221" customFormat="1" ht="15" customHeight="1" x14ac:dyDescent="0.3">
      <c r="D1089" s="428"/>
      <c r="E1089" s="428"/>
      <c r="F1089" s="428"/>
      <c r="G1089" s="428"/>
      <c r="H1089" s="428"/>
      <c r="I1089" s="428"/>
      <c r="J1089" s="428"/>
      <c r="K1089" s="428"/>
      <c r="L1089" s="428"/>
      <c r="M1089" s="428"/>
      <c r="N1089" s="428"/>
      <c r="O1089" s="428"/>
      <c r="P1089" s="428"/>
      <c r="Q1089" s="428"/>
      <c r="R1089" s="428"/>
      <c r="S1089" s="428"/>
      <c r="T1089" s="428"/>
      <c r="U1089" s="428"/>
      <c r="V1089" s="428"/>
      <c r="W1089" s="428"/>
      <c r="X1089" s="428"/>
      <c r="Y1089" s="428"/>
      <c r="Z1089" s="428"/>
      <c r="AC1089" s="430"/>
      <c r="AD1089" s="256"/>
    </row>
    <row r="1090" spans="4:30" s="221" customFormat="1" ht="15" customHeight="1" x14ac:dyDescent="0.3">
      <c r="D1090" s="428"/>
      <c r="E1090" s="428"/>
      <c r="F1090" s="428"/>
      <c r="G1090" s="428"/>
      <c r="H1090" s="428"/>
      <c r="I1090" s="428"/>
      <c r="J1090" s="428"/>
      <c r="K1090" s="428"/>
      <c r="L1090" s="428"/>
      <c r="M1090" s="428"/>
      <c r="N1090" s="428"/>
      <c r="O1090" s="428"/>
      <c r="P1090" s="428"/>
      <c r="Q1090" s="428"/>
      <c r="R1090" s="428"/>
      <c r="S1090" s="428"/>
      <c r="T1090" s="428"/>
      <c r="U1090" s="428"/>
      <c r="V1090" s="428"/>
      <c r="W1090" s="428"/>
      <c r="X1090" s="428"/>
      <c r="Y1090" s="428"/>
      <c r="Z1090" s="428"/>
      <c r="AC1090" s="430"/>
      <c r="AD1090" s="256"/>
    </row>
    <row r="1091" spans="4:30" s="221" customFormat="1" ht="15" customHeight="1" x14ac:dyDescent="0.3">
      <c r="D1091" s="428"/>
      <c r="E1091" s="428"/>
      <c r="F1091" s="428"/>
      <c r="G1091" s="428"/>
      <c r="H1091" s="428"/>
      <c r="I1091" s="428"/>
      <c r="J1091" s="428"/>
      <c r="K1091" s="428"/>
      <c r="L1091" s="428"/>
      <c r="M1091" s="428"/>
      <c r="N1091" s="428"/>
      <c r="O1091" s="428"/>
      <c r="P1091" s="428"/>
      <c r="Q1091" s="428"/>
      <c r="R1091" s="428"/>
      <c r="S1091" s="428"/>
      <c r="T1091" s="428"/>
      <c r="U1091" s="428"/>
      <c r="V1091" s="428"/>
      <c r="W1091" s="428"/>
      <c r="X1091" s="428"/>
      <c r="Y1091" s="428"/>
      <c r="Z1091" s="428"/>
      <c r="AC1091" s="430"/>
      <c r="AD1091" s="256"/>
    </row>
    <row r="1092" spans="4:30" s="221" customFormat="1" ht="15" customHeight="1" x14ac:dyDescent="0.3">
      <c r="D1092" s="428"/>
      <c r="E1092" s="428"/>
      <c r="F1092" s="428"/>
      <c r="G1092" s="428"/>
      <c r="H1092" s="428"/>
      <c r="I1092" s="428"/>
      <c r="J1092" s="428"/>
      <c r="K1092" s="428"/>
      <c r="L1092" s="428"/>
      <c r="M1092" s="428"/>
      <c r="N1092" s="428"/>
      <c r="O1092" s="428"/>
      <c r="P1092" s="428"/>
      <c r="Q1092" s="428"/>
      <c r="R1092" s="428"/>
      <c r="S1092" s="428"/>
      <c r="T1092" s="428"/>
      <c r="U1092" s="428"/>
      <c r="V1092" s="428"/>
      <c r="W1092" s="428"/>
      <c r="X1092" s="428"/>
      <c r="Y1092" s="428"/>
      <c r="Z1092" s="428"/>
      <c r="AC1092" s="430"/>
      <c r="AD1092" s="256"/>
    </row>
    <row r="1093" spans="4:30" s="221" customFormat="1" ht="15" customHeight="1" x14ac:dyDescent="0.3">
      <c r="D1093" s="428"/>
      <c r="E1093" s="428"/>
      <c r="F1093" s="428"/>
      <c r="G1093" s="428"/>
      <c r="H1093" s="428"/>
      <c r="I1093" s="428"/>
      <c r="J1093" s="428"/>
      <c r="K1093" s="428"/>
      <c r="L1093" s="428"/>
      <c r="M1093" s="428"/>
      <c r="N1093" s="428"/>
      <c r="O1093" s="428"/>
      <c r="P1093" s="428"/>
      <c r="Q1093" s="428"/>
      <c r="R1093" s="428"/>
      <c r="S1093" s="428"/>
      <c r="T1093" s="428"/>
      <c r="U1093" s="428"/>
      <c r="V1093" s="428"/>
      <c r="W1093" s="428"/>
      <c r="X1093" s="428"/>
      <c r="Y1093" s="428"/>
      <c r="Z1093" s="428"/>
      <c r="AC1093" s="430"/>
      <c r="AD1093" s="256"/>
    </row>
    <row r="1094" spans="4:30" s="221" customFormat="1" ht="15" customHeight="1" x14ac:dyDescent="0.3">
      <c r="D1094" s="428"/>
      <c r="E1094" s="428"/>
      <c r="F1094" s="428"/>
      <c r="G1094" s="428"/>
      <c r="H1094" s="428"/>
      <c r="I1094" s="428"/>
      <c r="J1094" s="428"/>
      <c r="K1094" s="428"/>
      <c r="L1094" s="428"/>
      <c r="M1094" s="428"/>
      <c r="N1094" s="428"/>
      <c r="O1094" s="428"/>
      <c r="P1094" s="428"/>
      <c r="Q1094" s="428"/>
      <c r="R1094" s="428"/>
      <c r="S1094" s="428"/>
      <c r="T1094" s="428"/>
      <c r="U1094" s="428"/>
      <c r="V1094" s="428"/>
      <c r="W1094" s="428"/>
      <c r="X1094" s="428"/>
      <c r="Y1094" s="428"/>
      <c r="Z1094" s="428"/>
      <c r="AC1094" s="430"/>
      <c r="AD1094" s="256"/>
    </row>
    <row r="1095" spans="4:30" s="221" customFormat="1" ht="15" customHeight="1" x14ac:dyDescent="0.3">
      <c r="D1095" s="428"/>
      <c r="E1095" s="428"/>
      <c r="F1095" s="428"/>
      <c r="G1095" s="428"/>
      <c r="H1095" s="428"/>
      <c r="I1095" s="428"/>
      <c r="J1095" s="428"/>
      <c r="K1095" s="428"/>
      <c r="L1095" s="428"/>
      <c r="M1095" s="428"/>
      <c r="N1095" s="428"/>
      <c r="O1095" s="428"/>
      <c r="P1095" s="428"/>
      <c r="Q1095" s="428"/>
      <c r="R1095" s="428"/>
      <c r="S1095" s="428"/>
      <c r="T1095" s="428"/>
      <c r="U1095" s="428"/>
      <c r="V1095" s="428"/>
      <c r="W1095" s="428"/>
      <c r="X1095" s="428"/>
      <c r="Y1095" s="428"/>
      <c r="Z1095" s="428"/>
      <c r="AC1095" s="430"/>
      <c r="AD1095" s="256"/>
    </row>
    <row r="1096" spans="4:30" s="221" customFormat="1" ht="15" customHeight="1" x14ac:dyDescent="0.3">
      <c r="D1096" s="428"/>
      <c r="E1096" s="428"/>
      <c r="F1096" s="428"/>
      <c r="G1096" s="428"/>
      <c r="H1096" s="428"/>
      <c r="I1096" s="428"/>
      <c r="J1096" s="428"/>
      <c r="K1096" s="428"/>
      <c r="L1096" s="428"/>
      <c r="M1096" s="428"/>
      <c r="N1096" s="428"/>
      <c r="O1096" s="428"/>
      <c r="P1096" s="428"/>
      <c r="Q1096" s="428"/>
      <c r="R1096" s="428"/>
      <c r="S1096" s="428"/>
      <c r="T1096" s="428"/>
      <c r="U1096" s="428"/>
      <c r="V1096" s="428"/>
      <c r="W1096" s="428"/>
      <c r="X1096" s="428"/>
      <c r="Y1096" s="428"/>
      <c r="Z1096" s="428"/>
      <c r="AC1096" s="430"/>
      <c r="AD1096" s="256"/>
    </row>
    <row r="1097" spans="4:30" s="221" customFormat="1" ht="15" customHeight="1" x14ac:dyDescent="0.3">
      <c r="D1097" s="428"/>
      <c r="E1097" s="428"/>
      <c r="F1097" s="428"/>
      <c r="G1097" s="428"/>
      <c r="H1097" s="428"/>
      <c r="I1097" s="428"/>
      <c r="J1097" s="428"/>
      <c r="K1097" s="428"/>
      <c r="L1097" s="428"/>
      <c r="M1097" s="428"/>
      <c r="N1097" s="428"/>
      <c r="O1097" s="428"/>
      <c r="P1097" s="428"/>
      <c r="Q1097" s="428"/>
      <c r="R1097" s="428"/>
      <c r="S1097" s="428"/>
      <c r="T1097" s="428"/>
      <c r="U1097" s="428"/>
      <c r="V1097" s="428"/>
      <c r="W1097" s="428"/>
      <c r="X1097" s="428"/>
      <c r="Y1097" s="428"/>
      <c r="Z1097" s="428"/>
      <c r="AC1097" s="430"/>
      <c r="AD1097" s="256"/>
    </row>
    <row r="1098" spans="4:30" s="221" customFormat="1" ht="15" customHeight="1" x14ac:dyDescent="0.3">
      <c r="D1098" s="428"/>
      <c r="E1098" s="428"/>
      <c r="F1098" s="428"/>
      <c r="G1098" s="428"/>
      <c r="H1098" s="428"/>
      <c r="I1098" s="428"/>
      <c r="J1098" s="428"/>
      <c r="K1098" s="428"/>
      <c r="L1098" s="428"/>
      <c r="M1098" s="428"/>
      <c r="N1098" s="428"/>
      <c r="O1098" s="428"/>
      <c r="P1098" s="428"/>
      <c r="Q1098" s="428"/>
      <c r="R1098" s="428"/>
      <c r="S1098" s="428"/>
      <c r="T1098" s="428"/>
      <c r="U1098" s="428"/>
      <c r="V1098" s="428"/>
      <c r="W1098" s="428"/>
      <c r="X1098" s="428"/>
      <c r="Y1098" s="428"/>
      <c r="Z1098" s="428"/>
      <c r="AC1098" s="430"/>
      <c r="AD1098" s="256"/>
    </row>
    <row r="1099" spans="4:30" s="221" customFormat="1" ht="15" customHeight="1" x14ac:dyDescent="0.3">
      <c r="D1099" s="428"/>
      <c r="E1099" s="428"/>
      <c r="F1099" s="428"/>
      <c r="G1099" s="428"/>
      <c r="H1099" s="428"/>
      <c r="I1099" s="428"/>
      <c r="J1099" s="428"/>
      <c r="K1099" s="428"/>
      <c r="L1099" s="428"/>
      <c r="M1099" s="428"/>
      <c r="N1099" s="428"/>
      <c r="O1099" s="428"/>
      <c r="P1099" s="428"/>
      <c r="Q1099" s="428"/>
      <c r="R1099" s="428"/>
      <c r="S1099" s="428"/>
      <c r="T1099" s="428"/>
      <c r="U1099" s="428"/>
      <c r="V1099" s="428"/>
      <c r="W1099" s="428"/>
      <c r="X1099" s="428"/>
      <c r="Y1099" s="428"/>
      <c r="Z1099" s="428"/>
      <c r="AC1099" s="430"/>
      <c r="AD1099" s="256"/>
    </row>
    <row r="1100" spans="4:30" s="221" customFormat="1" ht="15" customHeight="1" x14ac:dyDescent="0.3">
      <c r="D1100" s="428"/>
      <c r="E1100" s="428"/>
      <c r="F1100" s="428"/>
      <c r="G1100" s="428"/>
      <c r="H1100" s="428"/>
      <c r="I1100" s="428"/>
      <c r="J1100" s="428"/>
      <c r="K1100" s="428"/>
      <c r="L1100" s="428"/>
      <c r="M1100" s="428"/>
      <c r="N1100" s="428"/>
      <c r="O1100" s="428"/>
      <c r="P1100" s="428"/>
      <c r="Q1100" s="428"/>
      <c r="R1100" s="428"/>
      <c r="S1100" s="428"/>
      <c r="T1100" s="428"/>
      <c r="U1100" s="428"/>
      <c r="V1100" s="428"/>
      <c r="W1100" s="428"/>
      <c r="X1100" s="428"/>
      <c r="Y1100" s="428"/>
      <c r="Z1100" s="428"/>
      <c r="AC1100" s="430"/>
      <c r="AD1100" s="256"/>
    </row>
    <row r="1101" spans="4:30" s="221" customFormat="1" ht="15" customHeight="1" x14ac:dyDescent="0.3">
      <c r="D1101" s="428"/>
      <c r="E1101" s="428"/>
      <c r="F1101" s="428"/>
      <c r="G1101" s="428"/>
      <c r="H1101" s="428"/>
      <c r="I1101" s="428"/>
      <c r="J1101" s="428"/>
      <c r="K1101" s="428"/>
      <c r="L1101" s="428"/>
      <c r="M1101" s="428"/>
      <c r="N1101" s="428"/>
      <c r="O1101" s="428"/>
      <c r="P1101" s="428"/>
      <c r="Q1101" s="428"/>
      <c r="R1101" s="428"/>
      <c r="S1101" s="428"/>
      <c r="T1101" s="428"/>
      <c r="U1101" s="428"/>
      <c r="V1101" s="428"/>
      <c r="W1101" s="428"/>
      <c r="X1101" s="428"/>
      <c r="Y1101" s="428"/>
      <c r="Z1101" s="428"/>
      <c r="AC1101" s="430"/>
      <c r="AD1101" s="256"/>
    </row>
    <row r="1102" spans="4:30" s="221" customFormat="1" ht="15" customHeight="1" x14ac:dyDescent="0.3">
      <c r="D1102" s="428"/>
      <c r="E1102" s="428"/>
      <c r="F1102" s="428"/>
      <c r="G1102" s="428"/>
      <c r="H1102" s="428"/>
      <c r="I1102" s="428"/>
      <c r="J1102" s="428"/>
      <c r="K1102" s="428"/>
      <c r="L1102" s="428"/>
      <c r="M1102" s="428"/>
      <c r="N1102" s="428"/>
      <c r="O1102" s="428"/>
      <c r="P1102" s="428"/>
      <c r="Q1102" s="428"/>
      <c r="R1102" s="428"/>
      <c r="S1102" s="428"/>
      <c r="T1102" s="428"/>
      <c r="U1102" s="428"/>
      <c r="V1102" s="428"/>
      <c r="W1102" s="428"/>
      <c r="X1102" s="428"/>
      <c r="Y1102" s="428"/>
      <c r="Z1102" s="428"/>
      <c r="AC1102" s="430"/>
      <c r="AD1102" s="256"/>
    </row>
    <row r="1103" spans="4:30" s="221" customFormat="1" ht="15" customHeight="1" x14ac:dyDescent="0.3">
      <c r="D1103" s="428"/>
      <c r="E1103" s="428"/>
      <c r="F1103" s="428"/>
      <c r="G1103" s="428"/>
      <c r="H1103" s="428"/>
      <c r="I1103" s="428"/>
      <c r="J1103" s="428"/>
      <c r="K1103" s="428"/>
      <c r="L1103" s="428"/>
      <c r="M1103" s="428"/>
      <c r="N1103" s="428"/>
      <c r="O1103" s="428"/>
      <c r="P1103" s="428"/>
      <c r="Q1103" s="428"/>
      <c r="R1103" s="428"/>
      <c r="S1103" s="428"/>
      <c r="T1103" s="428"/>
      <c r="U1103" s="428"/>
      <c r="V1103" s="428"/>
      <c r="W1103" s="428"/>
      <c r="X1103" s="428"/>
      <c r="Y1103" s="428"/>
      <c r="Z1103" s="428"/>
      <c r="AC1103" s="430"/>
      <c r="AD1103" s="256"/>
    </row>
    <row r="1104" spans="4:30" s="221" customFormat="1" ht="15" customHeight="1" x14ac:dyDescent="0.3">
      <c r="D1104" s="428"/>
      <c r="E1104" s="428"/>
      <c r="F1104" s="428"/>
      <c r="G1104" s="428"/>
      <c r="H1104" s="428"/>
      <c r="I1104" s="428"/>
      <c r="J1104" s="428"/>
      <c r="K1104" s="428"/>
      <c r="L1104" s="428"/>
      <c r="M1104" s="428"/>
      <c r="N1104" s="428"/>
      <c r="O1104" s="428"/>
      <c r="P1104" s="428"/>
      <c r="Q1104" s="428"/>
      <c r="R1104" s="428"/>
      <c r="S1104" s="428"/>
      <c r="T1104" s="428"/>
      <c r="U1104" s="428"/>
      <c r="V1104" s="428"/>
      <c r="W1104" s="428"/>
      <c r="X1104" s="428"/>
      <c r="Y1104" s="428"/>
      <c r="Z1104" s="428"/>
      <c r="AC1104" s="430"/>
      <c r="AD1104" s="256"/>
    </row>
    <row r="1105" spans="4:30" s="221" customFormat="1" ht="15" customHeight="1" x14ac:dyDescent="0.3">
      <c r="D1105" s="428"/>
      <c r="E1105" s="428"/>
      <c r="F1105" s="428"/>
      <c r="G1105" s="428"/>
      <c r="H1105" s="428"/>
      <c r="I1105" s="428"/>
      <c r="J1105" s="428"/>
      <c r="K1105" s="428"/>
      <c r="L1105" s="428"/>
      <c r="M1105" s="428"/>
      <c r="N1105" s="428"/>
      <c r="O1105" s="428"/>
      <c r="P1105" s="428"/>
      <c r="Q1105" s="428"/>
      <c r="R1105" s="428"/>
      <c r="S1105" s="428"/>
      <c r="T1105" s="428"/>
      <c r="U1105" s="428"/>
      <c r="V1105" s="428"/>
      <c r="W1105" s="428"/>
      <c r="X1105" s="428"/>
      <c r="Y1105" s="428"/>
      <c r="Z1105" s="428"/>
      <c r="AC1105" s="430"/>
      <c r="AD1105" s="256"/>
    </row>
    <row r="1106" spans="4:30" s="221" customFormat="1" ht="15" customHeight="1" x14ac:dyDescent="0.3">
      <c r="D1106" s="428"/>
      <c r="E1106" s="428"/>
      <c r="F1106" s="428"/>
      <c r="G1106" s="428"/>
      <c r="H1106" s="428"/>
      <c r="I1106" s="428"/>
      <c r="J1106" s="428"/>
      <c r="K1106" s="428"/>
      <c r="L1106" s="428"/>
      <c r="M1106" s="428"/>
      <c r="N1106" s="428"/>
      <c r="O1106" s="428"/>
      <c r="P1106" s="428"/>
      <c r="Q1106" s="428"/>
      <c r="R1106" s="428"/>
      <c r="S1106" s="428"/>
      <c r="T1106" s="428"/>
      <c r="U1106" s="428"/>
      <c r="V1106" s="428"/>
      <c r="W1106" s="428"/>
      <c r="X1106" s="428"/>
      <c r="Y1106" s="428"/>
      <c r="Z1106" s="428"/>
      <c r="AC1106" s="430"/>
      <c r="AD1106" s="256"/>
    </row>
    <row r="1107" spans="4:30" s="221" customFormat="1" ht="15" customHeight="1" x14ac:dyDescent="0.3">
      <c r="D1107" s="428"/>
      <c r="E1107" s="428"/>
      <c r="F1107" s="428"/>
      <c r="G1107" s="428"/>
      <c r="H1107" s="428"/>
      <c r="I1107" s="428"/>
      <c r="J1107" s="428"/>
      <c r="K1107" s="428"/>
      <c r="L1107" s="428"/>
      <c r="M1107" s="428"/>
      <c r="N1107" s="428"/>
      <c r="O1107" s="428"/>
      <c r="P1107" s="428"/>
      <c r="Q1107" s="428"/>
      <c r="R1107" s="428"/>
      <c r="S1107" s="428"/>
      <c r="T1107" s="428"/>
      <c r="U1107" s="428"/>
      <c r="V1107" s="428"/>
      <c r="W1107" s="428"/>
      <c r="X1107" s="428"/>
      <c r="Y1107" s="428"/>
      <c r="Z1107" s="428"/>
      <c r="AC1107" s="430"/>
      <c r="AD1107" s="256"/>
    </row>
    <row r="1108" spans="4:30" s="221" customFormat="1" ht="15" customHeight="1" x14ac:dyDescent="0.3">
      <c r="D1108" s="428"/>
      <c r="E1108" s="428"/>
      <c r="F1108" s="428"/>
      <c r="G1108" s="428"/>
      <c r="H1108" s="428"/>
      <c r="I1108" s="428"/>
      <c r="J1108" s="428"/>
      <c r="K1108" s="428"/>
      <c r="L1108" s="428"/>
      <c r="M1108" s="428"/>
      <c r="N1108" s="428"/>
      <c r="O1108" s="428"/>
      <c r="P1108" s="428"/>
      <c r="Q1108" s="428"/>
      <c r="R1108" s="428"/>
      <c r="S1108" s="428"/>
      <c r="T1108" s="428"/>
      <c r="U1108" s="428"/>
      <c r="V1108" s="428"/>
      <c r="W1108" s="428"/>
      <c r="X1108" s="428"/>
      <c r="Y1108" s="428"/>
      <c r="Z1108" s="428"/>
      <c r="AC1108" s="430"/>
      <c r="AD1108" s="256"/>
    </row>
    <row r="1109" spans="4:30" s="221" customFormat="1" ht="15" customHeight="1" x14ac:dyDescent="0.3">
      <c r="D1109" s="428"/>
      <c r="E1109" s="428"/>
      <c r="F1109" s="428"/>
      <c r="G1109" s="428"/>
      <c r="H1109" s="428"/>
      <c r="I1109" s="428"/>
      <c r="J1109" s="428"/>
      <c r="K1109" s="428"/>
      <c r="L1109" s="428"/>
      <c r="M1109" s="428"/>
      <c r="N1109" s="428"/>
      <c r="O1109" s="428"/>
      <c r="P1109" s="428"/>
      <c r="Q1109" s="428"/>
      <c r="R1109" s="428"/>
      <c r="S1109" s="428"/>
      <c r="T1109" s="428"/>
      <c r="U1109" s="428"/>
      <c r="V1109" s="428"/>
      <c r="W1109" s="428"/>
      <c r="X1109" s="428"/>
      <c r="Y1109" s="428"/>
      <c r="Z1109" s="428"/>
      <c r="AC1109" s="430"/>
      <c r="AD1109" s="256"/>
    </row>
    <row r="1110" spans="4:30" s="221" customFormat="1" ht="15" customHeight="1" x14ac:dyDescent="0.3">
      <c r="D1110" s="428"/>
      <c r="E1110" s="428"/>
      <c r="F1110" s="428"/>
      <c r="G1110" s="428"/>
      <c r="H1110" s="428"/>
      <c r="I1110" s="428"/>
      <c r="J1110" s="428"/>
      <c r="K1110" s="428"/>
      <c r="L1110" s="428"/>
      <c r="M1110" s="428"/>
      <c r="N1110" s="428"/>
      <c r="O1110" s="428"/>
      <c r="P1110" s="428"/>
      <c r="Q1110" s="428"/>
      <c r="R1110" s="428"/>
      <c r="S1110" s="428"/>
      <c r="T1110" s="428"/>
      <c r="U1110" s="428"/>
      <c r="V1110" s="428"/>
      <c r="W1110" s="428"/>
      <c r="X1110" s="428"/>
      <c r="Y1110" s="428"/>
      <c r="Z1110" s="428"/>
      <c r="AC1110" s="430"/>
      <c r="AD1110" s="256"/>
    </row>
    <row r="1111" spans="4:30" s="221" customFormat="1" ht="15" customHeight="1" x14ac:dyDescent="0.3">
      <c r="D1111" s="428"/>
      <c r="E1111" s="428"/>
      <c r="F1111" s="428"/>
      <c r="G1111" s="428"/>
      <c r="H1111" s="428"/>
      <c r="I1111" s="428"/>
      <c r="J1111" s="428"/>
      <c r="K1111" s="428"/>
      <c r="L1111" s="428"/>
      <c r="M1111" s="428"/>
      <c r="N1111" s="428"/>
      <c r="O1111" s="428"/>
      <c r="P1111" s="428"/>
      <c r="Q1111" s="428"/>
      <c r="R1111" s="428"/>
      <c r="S1111" s="428"/>
      <c r="T1111" s="428"/>
      <c r="U1111" s="428"/>
      <c r="V1111" s="428"/>
      <c r="W1111" s="428"/>
      <c r="X1111" s="428"/>
      <c r="Y1111" s="428"/>
      <c r="Z1111" s="428"/>
      <c r="AC1111" s="430"/>
      <c r="AD1111" s="256"/>
    </row>
    <row r="1112" spans="4:30" s="221" customFormat="1" ht="15" customHeight="1" x14ac:dyDescent="0.3">
      <c r="D1112" s="428"/>
      <c r="E1112" s="428"/>
      <c r="F1112" s="428"/>
      <c r="G1112" s="428"/>
      <c r="H1112" s="428"/>
      <c r="I1112" s="428"/>
      <c r="J1112" s="428"/>
      <c r="K1112" s="428"/>
      <c r="L1112" s="428"/>
      <c r="M1112" s="428"/>
      <c r="N1112" s="428"/>
      <c r="O1112" s="428"/>
      <c r="P1112" s="428"/>
      <c r="Q1112" s="428"/>
      <c r="R1112" s="428"/>
      <c r="S1112" s="428"/>
      <c r="T1112" s="428"/>
      <c r="U1112" s="428"/>
      <c r="V1112" s="428"/>
      <c r="W1112" s="428"/>
      <c r="X1112" s="428"/>
      <c r="Y1112" s="428"/>
      <c r="Z1112" s="428"/>
      <c r="AC1112" s="430"/>
      <c r="AD1112" s="256"/>
    </row>
    <row r="1113" spans="4:30" s="221" customFormat="1" ht="15" customHeight="1" x14ac:dyDescent="0.3">
      <c r="D1113" s="428"/>
      <c r="E1113" s="428"/>
      <c r="F1113" s="428"/>
      <c r="G1113" s="428"/>
      <c r="H1113" s="428"/>
      <c r="I1113" s="428"/>
      <c r="J1113" s="428"/>
      <c r="K1113" s="428"/>
      <c r="L1113" s="428"/>
      <c r="M1113" s="428"/>
      <c r="N1113" s="428"/>
      <c r="O1113" s="428"/>
      <c r="P1113" s="428"/>
      <c r="Q1113" s="428"/>
      <c r="R1113" s="428"/>
      <c r="S1113" s="428"/>
      <c r="T1113" s="428"/>
      <c r="U1113" s="428"/>
      <c r="V1113" s="428"/>
      <c r="W1113" s="428"/>
      <c r="X1113" s="428"/>
      <c r="Y1113" s="428"/>
      <c r="Z1113" s="428"/>
      <c r="AC1113" s="430"/>
      <c r="AD1113" s="256"/>
    </row>
    <row r="1114" spans="4:30" s="221" customFormat="1" ht="15" customHeight="1" x14ac:dyDescent="0.3">
      <c r="D1114" s="428"/>
      <c r="E1114" s="428"/>
      <c r="F1114" s="428"/>
      <c r="G1114" s="428"/>
      <c r="H1114" s="428"/>
      <c r="I1114" s="428"/>
      <c r="J1114" s="428"/>
      <c r="K1114" s="428"/>
      <c r="L1114" s="428"/>
      <c r="M1114" s="428"/>
      <c r="N1114" s="428"/>
      <c r="O1114" s="428"/>
      <c r="P1114" s="428"/>
      <c r="Q1114" s="428"/>
      <c r="R1114" s="428"/>
      <c r="S1114" s="428"/>
      <c r="T1114" s="428"/>
      <c r="U1114" s="428"/>
      <c r="V1114" s="428"/>
      <c r="W1114" s="428"/>
      <c r="X1114" s="428"/>
      <c r="Y1114" s="428"/>
      <c r="Z1114" s="428"/>
      <c r="AC1114" s="430"/>
      <c r="AD1114" s="256"/>
    </row>
    <row r="1115" spans="4:30" s="221" customFormat="1" ht="15" customHeight="1" x14ac:dyDescent="0.3">
      <c r="D1115" s="428"/>
      <c r="E1115" s="428"/>
      <c r="F1115" s="428"/>
      <c r="G1115" s="428"/>
      <c r="H1115" s="428"/>
      <c r="I1115" s="428"/>
      <c r="J1115" s="428"/>
      <c r="K1115" s="428"/>
      <c r="L1115" s="428"/>
      <c r="M1115" s="428"/>
      <c r="N1115" s="428"/>
      <c r="O1115" s="428"/>
      <c r="P1115" s="428"/>
      <c r="Q1115" s="428"/>
      <c r="R1115" s="428"/>
      <c r="S1115" s="428"/>
      <c r="T1115" s="428"/>
      <c r="U1115" s="428"/>
      <c r="V1115" s="428"/>
      <c r="W1115" s="428"/>
      <c r="X1115" s="428"/>
      <c r="Y1115" s="428"/>
      <c r="Z1115" s="428"/>
      <c r="AC1115" s="430"/>
      <c r="AD1115" s="256"/>
    </row>
    <row r="1116" spans="4:30" s="221" customFormat="1" ht="15" customHeight="1" x14ac:dyDescent="0.3">
      <c r="D1116" s="428"/>
      <c r="E1116" s="428"/>
      <c r="F1116" s="428"/>
      <c r="G1116" s="428"/>
      <c r="H1116" s="428"/>
      <c r="I1116" s="428"/>
      <c r="J1116" s="428"/>
      <c r="K1116" s="428"/>
      <c r="L1116" s="428"/>
      <c r="M1116" s="428"/>
      <c r="N1116" s="428"/>
      <c r="O1116" s="428"/>
      <c r="P1116" s="428"/>
      <c r="Q1116" s="428"/>
      <c r="R1116" s="428"/>
      <c r="S1116" s="428"/>
      <c r="T1116" s="428"/>
      <c r="U1116" s="428"/>
      <c r="V1116" s="428"/>
      <c r="W1116" s="428"/>
      <c r="X1116" s="428"/>
      <c r="Y1116" s="428"/>
      <c r="Z1116" s="428"/>
      <c r="AC1116" s="430"/>
      <c r="AD1116" s="256"/>
    </row>
    <row r="1117" spans="4:30" s="221" customFormat="1" ht="15" customHeight="1" x14ac:dyDescent="0.3">
      <c r="D1117" s="428"/>
      <c r="E1117" s="428"/>
      <c r="F1117" s="428"/>
      <c r="G1117" s="428"/>
      <c r="H1117" s="428"/>
      <c r="I1117" s="428"/>
      <c r="J1117" s="428"/>
      <c r="K1117" s="428"/>
      <c r="L1117" s="428"/>
      <c r="M1117" s="428"/>
      <c r="N1117" s="428"/>
      <c r="O1117" s="428"/>
      <c r="P1117" s="428"/>
      <c r="Q1117" s="428"/>
      <c r="R1117" s="428"/>
      <c r="S1117" s="428"/>
      <c r="T1117" s="428"/>
      <c r="U1117" s="428"/>
      <c r="V1117" s="428"/>
      <c r="W1117" s="428"/>
      <c r="X1117" s="428"/>
      <c r="Y1117" s="428"/>
      <c r="Z1117" s="428"/>
      <c r="AC1117" s="430"/>
      <c r="AD1117" s="256"/>
    </row>
    <row r="1118" spans="4:30" s="221" customFormat="1" ht="15" customHeight="1" x14ac:dyDescent="0.3">
      <c r="D1118" s="428"/>
      <c r="E1118" s="428"/>
      <c r="F1118" s="428"/>
      <c r="G1118" s="428"/>
      <c r="H1118" s="428"/>
      <c r="I1118" s="428"/>
      <c r="J1118" s="428"/>
      <c r="K1118" s="428"/>
      <c r="L1118" s="428"/>
      <c r="M1118" s="428"/>
      <c r="N1118" s="428"/>
      <c r="O1118" s="428"/>
      <c r="P1118" s="428"/>
      <c r="Q1118" s="428"/>
      <c r="R1118" s="428"/>
      <c r="S1118" s="428"/>
      <c r="T1118" s="428"/>
      <c r="U1118" s="428"/>
      <c r="V1118" s="428"/>
      <c r="W1118" s="428"/>
      <c r="X1118" s="428"/>
      <c r="Y1118" s="428"/>
      <c r="Z1118" s="428"/>
      <c r="AC1118" s="430"/>
      <c r="AD1118" s="256"/>
    </row>
    <row r="1119" spans="4:30" s="221" customFormat="1" ht="15" customHeight="1" x14ac:dyDescent="0.3">
      <c r="D1119" s="428"/>
      <c r="E1119" s="428"/>
      <c r="F1119" s="428"/>
      <c r="G1119" s="428"/>
      <c r="H1119" s="428"/>
      <c r="I1119" s="428"/>
      <c r="J1119" s="428"/>
      <c r="K1119" s="428"/>
      <c r="L1119" s="428"/>
      <c r="M1119" s="428"/>
      <c r="N1119" s="428"/>
      <c r="O1119" s="428"/>
      <c r="P1119" s="428"/>
      <c r="Q1119" s="428"/>
      <c r="R1119" s="428"/>
      <c r="S1119" s="428"/>
      <c r="T1119" s="428"/>
      <c r="U1119" s="428"/>
      <c r="V1119" s="428"/>
      <c r="W1119" s="428"/>
      <c r="X1119" s="428"/>
      <c r="Y1119" s="428"/>
      <c r="Z1119" s="428"/>
      <c r="AC1119" s="430"/>
      <c r="AD1119" s="256"/>
    </row>
    <row r="1120" spans="4:30" s="221" customFormat="1" ht="15" customHeight="1" x14ac:dyDescent="0.3">
      <c r="D1120" s="428"/>
      <c r="E1120" s="428"/>
      <c r="F1120" s="428"/>
      <c r="G1120" s="428"/>
      <c r="H1120" s="428"/>
      <c r="I1120" s="428"/>
      <c r="J1120" s="428"/>
      <c r="K1120" s="428"/>
      <c r="L1120" s="428"/>
      <c r="M1120" s="428"/>
      <c r="N1120" s="428"/>
      <c r="O1120" s="428"/>
      <c r="P1120" s="428"/>
      <c r="Q1120" s="428"/>
      <c r="R1120" s="428"/>
      <c r="S1120" s="428"/>
      <c r="T1120" s="428"/>
      <c r="U1120" s="428"/>
      <c r="V1120" s="428"/>
      <c r="W1120" s="428"/>
      <c r="X1120" s="428"/>
      <c r="Y1120" s="428"/>
      <c r="Z1120" s="428"/>
      <c r="AC1120" s="430"/>
      <c r="AD1120" s="256"/>
    </row>
    <row r="1121" spans="4:30" s="221" customFormat="1" ht="15" customHeight="1" x14ac:dyDescent="0.3">
      <c r="D1121" s="428"/>
      <c r="E1121" s="428"/>
      <c r="F1121" s="428"/>
      <c r="G1121" s="428"/>
      <c r="H1121" s="428"/>
      <c r="I1121" s="428"/>
      <c r="J1121" s="428"/>
      <c r="K1121" s="428"/>
      <c r="L1121" s="428"/>
      <c r="M1121" s="428"/>
      <c r="N1121" s="428"/>
      <c r="O1121" s="428"/>
      <c r="P1121" s="428"/>
      <c r="Q1121" s="428"/>
      <c r="R1121" s="428"/>
      <c r="S1121" s="428"/>
      <c r="T1121" s="428"/>
      <c r="U1121" s="428"/>
      <c r="V1121" s="428"/>
      <c r="W1121" s="428"/>
      <c r="X1121" s="428"/>
      <c r="Y1121" s="428"/>
      <c r="Z1121" s="428"/>
      <c r="AC1121" s="430"/>
      <c r="AD1121" s="256"/>
    </row>
    <row r="1122" spans="4:30" s="221" customFormat="1" ht="15" customHeight="1" x14ac:dyDescent="0.3">
      <c r="D1122" s="428"/>
      <c r="E1122" s="428"/>
      <c r="F1122" s="428"/>
      <c r="G1122" s="428"/>
      <c r="H1122" s="428"/>
      <c r="I1122" s="428"/>
      <c r="J1122" s="428"/>
      <c r="K1122" s="428"/>
      <c r="L1122" s="428"/>
      <c r="M1122" s="428"/>
      <c r="N1122" s="428"/>
      <c r="O1122" s="428"/>
      <c r="P1122" s="428"/>
      <c r="Q1122" s="428"/>
      <c r="R1122" s="428"/>
      <c r="S1122" s="428"/>
      <c r="T1122" s="428"/>
      <c r="U1122" s="428"/>
      <c r="V1122" s="428"/>
      <c r="W1122" s="428"/>
      <c r="X1122" s="428"/>
      <c r="Y1122" s="428"/>
      <c r="Z1122" s="428"/>
      <c r="AC1122" s="430"/>
      <c r="AD1122" s="256"/>
    </row>
    <row r="1123" spans="4:30" s="221" customFormat="1" ht="15" customHeight="1" x14ac:dyDescent="0.3">
      <c r="D1123" s="428"/>
      <c r="E1123" s="428"/>
      <c r="F1123" s="428"/>
      <c r="G1123" s="428"/>
      <c r="H1123" s="428"/>
      <c r="I1123" s="428"/>
      <c r="J1123" s="428"/>
      <c r="K1123" s="428"/>
      <c r="L1123" s="428"/>
      <c r="M1123" s="428"/>
      <c r="N1123" s="428"/>
      <c r="O1123" s="428"/>
      <c r="P1123" s="428"/>
      <c r="Q1123" s="428"/>
      <c r="R1123" s="428"/>
      <c r="S1123" s="428"/>
      <c r="T1123" s="428"/>
      <c r="U1123" s="428"/>
      <c r="V1123" s="428"/>
      <c r="W1123" s="428"/>
      <c r="X1123" s="428"/>
      <c r="Y1123" s="428"/>
      <c r="Z1123" s="428"/>
      <c r="AC1123" s="430"/>
      <c r="AD1123" s="256"/>
    </row>
    <row r="1124" spans="4:30" s="221" customFormat="1" ht="15" customHeight="1" x14ac:dyDescent="0.3">
      <c r="D1124" s="428"/>
      <c r="E1124" s="428"/>
      <c r="F1124" s="428"/>
      <c r="G1124" s="428"/>
      <c r="H1124" s="428"/>
      <c r="I1124" s="428"/>
      <c r="J1124" s="428"/>
      <c r="K1124" s="428"/>
      <c r="L1124" s="428"/>
      <c r="M1124" s="428"/>
      <c r="N1124" s="428"/>
      <c r="O1124" s="428"/>
      <c r="P1124" s="428"/>
      <c r="Q1124" s="428"/>
      <c r="R1124" s="428"/>
      <c r="S1124" s="428"/>
      <c r="T1124" s="428"/>
      <c r="U1124" s="428"/>
      <c r="V1124" s="428"/>
      <c r="W1124" s="428"/>
      <c r="X1124" s="428"/>
      <c r="Y1124" s="428"/>
      <c r="Z1124" s="428"/>
      <c r="AC1124" s="430"/>
      <c r="AD1124" s="256"/>
    </row>
    <row r="1125" spans="4:30" s="221" customFormat="1" ht="15" customHeight="1" x14ac:dyDescent="0.3">
      <c r="D1125" s="428"/>
      <c r="E1125" s="428"/>
      <c r="F1125" s="428"/>
      <c r="G1125" s="428"/>
      <c r="H1125" s="428"/>
      <c r="I1125" s="428"/>
      <c r="J1125" s="428"/>
      <c r="K1125" s="428"/>
      <c r="L1125" s="428"/>
      <c r="M1125" s="428"/>
      <c r="N1125" s="428"/>
      <c r="O1125" s="428"/>
      <c r="P1125" s="428"/>
      <c r="Q1125" s="428"/>
      <c r="R1125" s="428"/>
      <c r="S1125" s="428"/>
      <c r="T1125" s="428"/>
      <c r="U1125" s="428"/>
      <c r="V1125" s="428"/>
      <c r="W1125" s="428"/>
      <c r="X1125" s="428"/>
      <c r="Y1125" s="428"/>
      <c r="Z1125" s="428"/>
      <c r="AC1125" s="430"/>
      <c r="AD1125" s="256"/>
    </row>
    <row r="1126" spans="4:30" s="221" customFormat="1" ht="15" customHeight="1" x14ac:dyDescent="0.3">
      <c r="D1126" s="428"/>
      <c r="E1126" s="428"/>
      <c r="F1126" s="428"/>
      <c r="G1126" s="428"/>
      <c r="H1126" s="428"/>
      <c r="I1126" s="428"/>
      <c r="J1126" s="428"/>
      <c r="K1126" s="428"/>
      <c r="L1126" s="428"/>
      <c r="M1126" s="428"/>
      <c r="N1126" s="428"/>
      <c r="O1126" s="428"/>
      <c r="P1126" s="428"/>
      <c r="Q1126" s="428"/>
      <c r="R1126" s="428"/>
      <c r="S1126" s="428"/>
      <c r="T1126" s="428"/>
      <c r="U1126" s="428"/>
      <c r="V1126" s="428"/>
      <c r="W1126" s="428"/>
      <c r="X1126" s="428"/>
      <c r="Y1126" s="428"/>
      <c r="Z1126" s="428"/>
      <c r="AC1126" s="430"/>
      <c r="AD1126" s="256"/>
    </row>
    <row r="1127" spans="4:30" s="221" customFormat="1" ht="15" customHeight="1" x14ac:dyDescent="0.3">
      <c r="D1127" s="428"/>
      <c r="E1127" s="428"/>
      <c r="F1127" s="428"/>
      <c r="G1127" s="428"/>
      <c r="H1127" s="428"/>
      <c r="I1127" s="428"/>
      <c r="J1127" s="428"/>
      <c r="K1127" s="428"/>
      <c r="L1127" s="428"/>
      <c r="M1127" s="428"/>
      <c r="N1127" s="428"/>
      <c r="O1127" s="428"/>
      <c r="P1127" s="428"/>
      <c r="Q1127" s="428"/>
      <c r="R1127" s="428"/>
      <c r="S1127" s="428"/>
      <c r="T1127" s="428"/>
      <c r="U1127" s="428"/>
      <c r="V1127" s="428"/>
      <c r="W1127" s="428"/>
      <c r="X1127" s="428"/>
      <c r="Y1127" s="428"/>
      <c r="Z1127" s="428"/>
      <c r="AC1127" s="430"/>
      <c r="AD1127" s="256"/>
    </row>
    <row r="1128" spans="4:30" s="221" customFormat="1" ht="15" customHeight="1" x14ac:dyDescent="0.3">
      <c r="D1128" s="428"/>
      <c r="E1128" s="428"/>
      <c r="F1128" s="428"/>
      <c r="G1128" s="428"/>
      <c r="H1128" s="428"/>
      <c r="I1128" s="428"/>
      <c r="J1128" s="428"/>
      <c r="K1128" s="428"/>
      <c r="L1128" s="428"/>
      <c r="M1128" s="428"/>
      <c r="N1128" s="428"/>
      <c r="O1128" s="428"/>
      <c r="P1128" s="428"/>
      <c r="Q1128" s="428"/>
      <c r="R1128" s="428"/>
      <c r="S1128" s="428"/>
      <c r="T1128" s="428"/>
      <c r="U1128" s="428"/>
      <c r="V1128" s="428"/>
      <c r="W1128" s="428"/>
      <c r="X1128" s="428"/>
      <c r="Y1128" s="428"/>
      <c r="Z1128" s="428"/>
      <c r="AC1128" s="430"/>
      <c r="AD1128" s="256"/>
    </row>
    <row r="1129" spans="4:30" s="221" customFormat="1" ht="15" customHeight="1" x14ac:dyDescent="0.3">
      <c r="D1129" s="428"/>
      <c r="E1129" s="428"/>
      <c r="F1129" s="428"/>
      <c r="G1129" s="428"/>
      <c r="H1129" s="428"/>
      <c r="I1129" s="428"/>
      <c r="J1129" s="428"/>
      <c r="K1129" s="428"/>
      <c r="L1129" s="428"/>
      <c r="M1129" s="428"/>
      <c r="N1129" s="428"/>
      <c r="O1129" s="428"/>
      <c r="P1129" s="428"/>
      <c r="Q1129" s="428"/>
      <c r="R1129" s="428"/>
      <c r="S1129" s="428"/>
      <c r="T1129" s="428"/>
      <c r="U1129" s="428"/>
      <c r="V1129" s="428"/>
      <c r="W1129" s="428"/>
      <c r="X1129" s="428"/>
      <c r="Y1129" s="428"/>
      <c r="Z1129" s="428"/>
      <c r="AC1129" s="430"/>
      <c r="AD1129" s="256"/>
    </row>
    <row r="1130" spans="4:30" s="221" customFormat="1" ht="15" customHeight="1" x14ac:dyDescent="0.3">
      <c r="D1130" s="428"/>
      <c r="E1130" s="428"/>
      <c r="F1130" s="428"/>
      <c r="G1130" s="428"/>
      <c r="H1130" s="428"/>
      <c r="I1130" s="428"/>
      <c r="J1130" s="428"/>
      <c r="K1130" s="428"/>
      <c r="L1130" s="428"/>
      <c r="M1130" s="428"/>
      <c r="N1130" s="428"/>
      <c r="O1130" s="428"/>
      <c r="P1130" s="428"/>
      <c r="Q1130" s="428"/>
      <c r="R1130" s="428"/>
      <c r="S1130" s="428"/>
      <c r="T1130" s="428"/>
      <c r="U1130" s="428"/>
      <c r="V1130" s="428"/>
      <c r="W1130" s="428"/>
      <c r="X1130" s="428"/>
      <c r="Y1130" s="428"/>
      <c r="Z1130" s="428"/>
      <c r="AC1130" s="430"/>
      <c r="AD1130" s="256"/>
    </row>
    <row r="1131" spans="4:30" s="221" customFormat="1" ht="15" customHeight="1" x14ac:dyDescent="0.3">
      <c r="D1131" s="428"/>
      <c r="E1131" s="428"/>
      <c r="F1131" s="428"/>
      <c r="G1131" s="428"/>
      <c r="H1131" s="428"/>
      <c r="I1131" s="428"/>
      <c r="J1131" s="428"/>
      <c r="K1131" s="428"/>
      <c r="L1131" s="428"/>
      <c r="M1131" s="428"/>
      <c r="N1131" s="428"/>
      <c r="O1131" s="428"/>
      <c r="P1131" s="428"/>
      <c r="Q1131" s="428"/>
      <c r="R1131" s="428"/>
      <c r="S1131" s="428"/>
      <c r="T1131" s="428"/>
      <c r="U1131" s="428"/>
      <c r="V1131" s="428"/>
      <c r="W1131" s="428"/>
      <c r="X1131" s="428"/>
      <c r="Y1131" s="428"/>
      <c r="Z1131" s="428"/>
      <c r="AC1131" s="430"/>
      <c r="AD1131" s="256"/>
    </row>
    <row r="1132" spans="4:30" s="221" customFormat="1" ht="15" customHeight="1" x14ac:dyDescent="0.3">
      <c r="D1132" s="428"/>
      <c r="E1132" s="428"/>
      <c r="F1132" s="428"/>
      <c r="G1132" s="428"/>
      <c r="H1132" s="428"/>
      <c r="I1132" s="428"/>
      <c r="J1132" s="428"/>
      <c r="K1132" s="428"/>
      <c r="L1132" s="428"/>
      <c r="M1132" s="428"/>
      <c r="N1132" s="428"/>
      <c r="O1132" s="428"/>
      <c r="P1132" s="428"/>
      <c r="Q1132" s="428"/>
      <c r="R1132" s="428"/>
      <c r="S1132" s="428"/>
      <c r="T1132" s="428"/>
      <c r="U1132" s="428"/>
      <c r="V1132" s="428"/>
      <c r="W1132" s="428"/>
      <c r="X1132" s="428"/>
      <c r="Y1132" s="428"/>
      <c r="Z1132" s="428"/>
      <c r="AC1132" s="430"/>
      <c r="AD1132" s="256"/>
    </row>
    <row r="1133" spans="4:30" s="221" customFormat="1" ht="15" customHeight="1" x14ac:dyDescent="0.3">
      <c r="D1133" s="428"/>
      <c r="E1133" s="428"/>
      <c r="F1133" s="428"/>
      <c r="G1133" s="428"/>
      <c r="H1133" s="428"/>
      <c r="I1133" s="428"/>
      <c r="J1133" s="428"/>
      <c r="K1133" s="428"/>
      <c r="L1133" s="428"/>
      <c r="M1133" s="428"/>
      <c r="N1133" s="428"/>
      <c r="O1133" s="428"/>
      <c r="P1133" s="428"/>
      <c r="Q1133" s="428"/>
      <c r="R1133" s="428"/>
      <c r="S1133" s="428"/>
      <c r="T1133" s="428"/>
      <c r="U1133" s="428"/>
      <c r="V1133" s="428"/>
      <c r="W1133" s="428"/>
      <c r="X1133" s="428"/>
      <c r="Y1133" s="428"/>
      <c r="Z1133" s="428"/>
      <c r="AC1133" s="430"/>
      <c r="AD1133" s="256"/>
    </row>
    <row r="1134" spans="4:30" s="221" customFormat="1" ht="15" customHeight="1" x14ac:dyDescent="0.3">
      <c r="D1134" s="428"/>
      <c r="E1134" s="428"/>
      <c r="F1134" s="428"/>
      <c r="G1134" s="428"/>
      <c r="H1134" s="428"/>
      <c r="I1134" s="428"/>
      <c r="J1134" s="428"/>
      <c r="K1134" s="428"/>
      <c r="L1134" s="428"/>
      <c r="M1134" s="428"/>
      <c r="N1134" s="428"/>
      <c r="O1134" s="428"/>
      <c r="P1134" s="428"/>
      <c r="Q1134" s="428"/>
      <c r="R1134" s="428"/>
      <c r="S1134" s="428"/>
      <c r="T1134" s="428"/>
      <c r="U1134" s="428"/>
      <c r="V1134" s="428"/>
      <c r="W1134" s="428"/>
      <c r="X1134" s="428"/>
      <c r="Y1134" s="428"/>
      <c r="Z1134" s="428"/>
      <c r="AC1134" s="430"/>
      <c r="AD1134" s="256"/>
    </row>
    <row r="1135" spans="4:30" s="221" customFormat="1" ht="15" customHeight="1" x14ac:dyDescent="0.3">
      <c r="D1135" s="428"/>
      <c r="E1135" s="428"/>
      <c r="F1135" s="428"/>
      <c r="G1135" s="428"/>
      <c r="H1135" s="428"/>
      <c r="I1135" s="428"/>
      <c r="J1135" s="428"/>
      <c r="K1135" s="428"/>
      <c r="L1135" s="428"/>
      <c r="M1135" s="428"/>
      <c r="N1135" s="428"/>
      <c r="O1135" s="428"/>
      <c r="P1135" s="428"/>
      <c r="Q1135" s="428"/>
      <c r="R1135" s="428"/>
      <c r="S1135" s="428"/>
      <c r="T1135" s="428"/>
      <c r="U1135" s="428"/>
      <c r="V1135" s="428"/>
      <c r="W1135" s="428"/>
      <c r="X1135" s="428"/>
      <c r="Y1135" s="428"/>
      <c r="Z1135" s="428"/>
      <c r="AC1135" s="430"/>
      <c r="AD1135" s="256"/>
    </row>
    <row r="1136" spans="4:30" s="221" customFormat="1" ht="15" customHeight="1" x14ac:dyDescent="0.3">
      <c r="D1136" s="428"/>
      <c r="E1136" s="428"/>
      <c r="F1136" s="428"/>
      <c r="G1136" s="428"/>
      <c r="H1136" s="428"/>
      <c r="I1136" s="428"/>
      <c r="J1136" s="428"/>
      <c r="K1136" s="428"/>
      <c r="L1136" s="428"/>
      <c r="M1136" s="428"/>
      <c r="N1136" s="428"/>
      <c r="O1136" s="428"/>
      <c r="P1136" s="428"/>
      <c r="Q1136" s="428"/>
      <c r="R1136" s="428"/>
      <c r="S1136" s="428"/>
      <c r="T1136" s="428"/>
      <c r="U1136" s="428"/>
      <c r="V1136" s="428"/>
      <c r="W1136" s="428"/>
      <c r="X1136" s="428"/>
      <c r="Y1136" s="428"/>
      <c r="Z1136" s="428"/>
      <c r="AC1136" s="430"/>
      <c r="AD1136" s="256"/>
    </row>
    <row r="1137" spans="4:30" s="221" customFormat="1" ht="15" customHeight="1" x14ac:dyDescent="0.3">
      <c r="D1137" s="428"/>
      <c r="E1137" s="428"/>
      <c r="F1137" s="428"/>
      <c r="G1137" s="428"/>
      <c r="H1137" s="428"/>
      <c r="I1137" s="428"/>
      <c r="J1137" s="428"/>
      <c r="K1137" s="428"/>
      <c r="L1137" s="428"/>
      <c r="M1137" s="428"/>
      <c r="N1137" s="428"/>
      <c r="O1137" s="428"/>
      <c r="P1137" s="428"/>
      <c r="Q1137" s="428"/>
      <c r="R1137" s="428"/>
      <c r="S1137" s="428"/>
      <c r="T1137" s="428"/>
      <c r="U1137" s="428"/>
      <c r="V1137" s="428"/>
      <c r="W1137" s="428"/>
      <c r="X1137" s="428"/>
      <c r="Y1137" s="428"/>
      <c r="Z1137" s="428"/>
      <c r="AC1137" s="430"/>
      <c r="AD1137" s="256"/>
    </row>
    <row r="1138" spans="4:30" s="221" customFormat="1" ht="15" customHeight="1" x14ac:dyDescent="0.3">
      <c r="D1138" s="428"/>
      <c r="E1138" s="428"/>
      <c r="F1138" s="428"/>
      <c r="G1138" s="428"/>
      <c r="H1138" s="428"/>
      <c r="I1138" s="428"/>
      <c r="J1138" s="428"/>
      <c r="K1138" s="428"/>
      <c r="L1138" s="428"/>
      <c r="M1138" s="428"/>
      <c r="N1138" s="428"/>
      <c r="O1138" s="428"/>
      <c r="P1138" s="428"/>
      <c r="Q1138" s="428"/>
      <c r="R1138" s="428"/>
      <c r="S1138" s="428"/>
      <c r="T1138" s="428"/>
      <c r="U1138" s="428"/>
      <c r="V1138" s="428"/>
      <c r="W1138" s="428"/>
      <c r="X1138" s="428"/>
      <c r="Y1138" s="428"/>
      <c r="Z1138" s="428"/>
      <c r="AC1138" s="430"/>
      <c r="AD1138" s="256"/>
    </row>
    <row r="1139" spans="4:30" s="221" customFormat="1" ht="15" customHeight="1" x14ac:dyDescent="0.3">
      <c r="D1139" s="428"/>
      <c r="E1139" s="428"/>
      <c r="F1139" s="428"/>
      <c r="G1139" s="428"/>
      <c r="H1139" s="428"/>
      <c r="I1139" s="428"/>
      <c r="J1139" s="428"/>
      <c r="K1139" s="428"/>
      <c r="L1139" s="428"/>
      <c r="M1139" s="428"/>
      <c r="N1139" s="428"/>
      <c r="O1139" s="428"/>
      <c r="P1139" s="428"/>
      <c r="Q1139" s="428"/>
      <c r="R1139" s="428"/>
      <c r="S1139" s="428"/>
      <c r="T1139" s="428"/>
      <c r="U1139" s="428"/>
      <c r="V1139" s="428"/>
      <c r="W1139" s="428"/>
      <c r="X1139" s="428"/>
      <c r="Y1139" s="428"/>
      <c r="Z1139" s="428"/>
      <c r="AC1139" s="430"/>
      <c r="AD1139" s="256"/>
    </row>
    <row r="1140" spans="4:30" s="221" customFormat="1" ht="15" customHeight="1" x14ac:dyDescent="0.3">
      <c r="D1140" s="428"/>
      <c r="E1140" s="428"/>
      <c r="F1140" s="428"/>
      <c r="G1140" s="428"/>
      <c r="H1140" s="428"/>
      <c r="I1140" s="428"/>
      <c r="J1140" s="428"/>
      <c r="K1140" s="428"/>
      <c r="L1140" s="428"/>
      <c r="M1140" s="428"/>
      <c r="N1140" s="428"/>
      <c r="O1140" s="428"/>
      <c r="P1140" s="428"/>
      <c r="Q1140" s="428"/>
      <c r="R1140" s="428"/>
      <c r="S1140" s="428"/>
      <c r="T1140" s="428"/>
      <c r="U1140" s="428"/>
      <c r="V1140" s="428"/>
      <c r="W1140" s="428"/>
      <c r="X1140" s="428"/>
      <c r="Y1140" s="428"/>
      <c r="Z1140" s="428"/>
      <c r="AC1140" s="430"/>
      <c r="AD1140" s="256"/>
    </row>
    <row r="1141" spans="4:30" s="221" customFormat="1" ht="15" customHeight="1" x14ac:dyDescent="0.3">
      <c r="D1141" s="428"/>
      <c r="E1141" s="428"/>
      <c r="F1141" s="428"/>
      <c r="G1141" s="428"/>
      <c r="H1141" s="428"/>
      <c r="I1141" s="428"/>
      <c r="J1141" s="428"/>
      <c r="K1141" s="428"/>
      <c r="L1141" s="428"/>
      <c r="M1141" s="428"/>
      <c r="N1141" s="428"/>
      <c r="O1141" s="428"/>
      <c r="P1141" s="428"/>
      <c r="Q1141" s="428"/>
      <c r="R1141" s="428"/>
      <c r="S1141" s="428"/>
      <c r="T1141" s="428"/>
      <c r="U1141" s="428"/>
      <c r="V1141" s="428"/>
      <c r="W1141" s="428"/>
      <c r="X1141" s="428"/>
      <c r="Y1141" s="428"/>
      <c r="Z1141" s="428"/>
      <c r="AC1141" s="430"/>
      <c r="AD1141" s="256"/>
    </row>
    <row r="1142" spans="4:30" s="221" customFormat="1" ht="15" customHeight="1" x14ac:dyDescent="0.3">
      <c r="D1142" s="428"/>
      <c r="E1142" s="428"/>
      <c r="F1142" s="428"/>
      <c r="G1142" s="428"/>
      <c r="H1142" s="428"/>
      <c r="I1142" s="428"/>
      <c r="J1142" s="428"/>
      <c r="K1142" s="428"/>
      <c r="L1142" s="428"/>
      <c r="M1142" s="428"/>
      <c r="N1142" s="428"/>
      <c r="O1142" s="428"/>
      <c r="P1142" s="428"/>
      <c r="Q1142" s="428"/>
      <c r="R1142" s="428"/>
      <c r="S1142" s="428"/>
      <c r="T1142" s="428"/>
      <c r="U1142" s="428"/>
      <c r="V1142" s="428"/>
      <c r="W1142" s="428"/>
      <c r="X1142" s="428"/>
      <c r="Y1142" s="428"/>
      <c r="Z1142" s="428"/>
      <c r="AC1142" s="430"/>
      <c r="AD1142" s="256"/>
    </row>
    <row r="1143" spans="4:30" s="221" customFormat="1" ht="15" customHeight="1" x14ac:dyDescent="0.3">
      <c r="D1143" s="428"/>
      <c r="E1143" s="428"/>
      <c r="F1143" s="428"/>
      <c r="G1143" s="428"/>
      <c r="H1143" s="428"/>
      <c r="I1143" s="428"/>
      <c r="J1143" s="428"/>
      <c r="K1143" s="428"/>
      <c r="L1143" s="428"/>
      <c r="M1143" s="428"/>
      <c r="N1143" s="428"/>
      <c r="O1143" s="428"/>
      <c r="P1143" s="428"/>
      <c r="Q1143" s="428"/>
      <c r="R1143" s="428"/>
      <c r="S1143" s="428"/>
      <c r="T1143" s="428"/>
      <c r="U1143" s="428"/>
      <c r="V1143" s="428"/>
      <c r="W1143" s="428"/>
      <c r="X1143" s="428"/>
      <c r="Y1143" s="428"/>
      <c r="Z1143" s="428"/>
      <c r="AC1143" s="430"/>
      <c r="AD1143" s="256"/>
    </row>
    <row r="1144" spans="4:30" s="221" customFormat="1" ht="15" customHeight="1" x14ac:dyDescent="0.3">
      <c r="D1144" s="428"/>
      <c r="E1144" s="428"/>
      <c r="F1144" s="428"/>
      <c r="G1144" s="428"/>
      <c r="H1144" s="428"/>
      <c r="I1144" s="428"/>
      <c r="J1144" s="428"/>
      <c r="K1144" s="428"/>
      <c r="L1144" s="428"/>
      <c r="M1144" s="428"/>
      <c r="N1144" s="428"/>
      <c r="O1144" s="428"/>
      <c r="P1144" s="428"/>
      <c r="Q1144" s="428"/>
      <c r="R1144" s="428"/>
      <c r="S1144" s="428"/>
      <c r="T1144" s="428"/>
      <c r="U1144" s="428"/>
      <c r="V1144" s="428"/>
      <c r="W1144" s="428"/>
      <c r="X1144" s="428"/>
      <c r="Y1144" s="428"/>
      <c r="Z1144" s="428"/>
      <c r="AC1144" s="430"/>
      <c r="AD1144" s="256"/>
    </row>
    <row r="1145" spans="4:30" s="221" customFormat="1" ht="15" customHeight="1" x14ac:dyDescent="0.3">
      <c r="D1145" s="428"/>
      <c r="E1145" s="428"/>
      <c r="F1145" s="428"/>
      <c r="G1145" s="428"/>
      <c r="H1145" s="428"/>
      <c r="I1145" s="428"/>
      <c r="J1145" s="428"/>
      <c r="K1145" s="428"/>
      <c r="L1145" s="428"/>
      <c r="M1145" s="428"/>
      <c r="N1145" s="428"/>
      <c r="O1145" s="428"/>
      <c r="P1145" s="428"/>
      <c r="Q1145" s="428"/>
      <c r="R1145" s="428"/>
      <c r="S1145" s="428"/>
      <c r="T1145" s="428"/>
      <c r="U1145" s="428"/>
      <c r="V1145" s="428"/>
      <c r="W1145" s="428"/>
      <c r="X1145" s="428"/>
      <c r="Y1145" s="428"/>
      <c r="Z1145" s="428"/>
      <c r="AC1145" s="430"/>
      <c r="AD1145" s="256"/>
    </row>
    <row r="1146" spans="4:30" s="221" customFormat="1" ht="15" customHeight="1" x14ac:dyDescent="0.3">
      <c r="D1146" s="428"/>
      <c r="E1146" s="428"/>
      <c r="F1146" s="428"/>
      <c r="G1146" s="428"/>
      <c r="H1146" s="428"/>
      <c r="I1146" s="428"/>
      <c r="J1146" s="428"/>
      <c r="K1146" s="428"/>
      <c r="L1146" s="428"/>
      <c r="M1146" s="428"/>
      <c r="N1146" s="428"/>
      <c r="O1146" s="428"/>
      <c r="P1146" s="428"/>
      <c r="Q1146" s="428"/>
      <c r="R1146" s="428"/>
      <c r="S1146" s="428"/>
      <c r="T1146" s="428"/>
      <c r="U1146" s="428"/>
      <c r="V1146" s="428"/>
      <c r="W1146" s="428"/>
      <c r="X1146" s="428"/>
      <c r="Y1146" s="428"/>
      <c r="Z1146" s="428"/>
      <c r="AC1146" s="430"/>
      <c r="AD1146" s="256"/>
    </row>
    <row r="1147" spans="4:30" s="221" customFormat="1" ht="15" customHeight="1" x14ac:dyDescent="0.3">
      <c r="D1147" s="428"/>
      <c r="E1147" s="428"/>
      <c r="F1147" s="428"/>
      <c r="G1147" s="428"/>
      <c r="H1147" s="428"/>
      <c r="I1147" s="428"/>
      <c r="J1147" s="428"/>
      <c r="K1147" s="428"/>
      <c r="L1147" s="428"/>
      <c r="M1147" s="428"/>
      <c r="N1147" s="428"/>
      <c r="O1147" s="428"/>
      <c r="P1147" s="428"/>
      <c r="Q1147" s="428"/>
      <c r="R1147" s="428"/>
      <c r="S1147" s="428"/>
      <c r="T1147" s="428"/>
      <c r="U1147" s="428"/>
      <c r="V1147" s="428"/>
      <c r="W1147" s="428"/>
      <c r="X1147" s="428"/>
      <c r="Y1147" s="428"/>
      <c r="Z1147" s="428"/>
      <c r="AC1147" s="430"/>
      <c r="AD1147" s="256"/>
    </row>
    <row r="1148" spans="4:30" s="221" customFormat="1" ht="15" customHeight="1" x14ac:dyDescent="0.3">
      <c r="D1148" s="428"/>
      <c r="E1148" s="428"/>
      <c r="F1148" s="428"/>
      <c r="G1148" s="428"/>
      <c r="H1148" s="428"/>
      <c r="I1148" s="428"/>
      <c r="J1148" s="428"/>
      <c r="K1148" s="428"/>
      <c r="L1148" s="428"/>
      <c r="M1148" s="428"/>
      <c r="N1148" s="428"/>
      <c r="O1148" s="428"/>
      <c r="P1148" s="428"/>
      <c r="Q1148" s="428"/>
      <c r="R1148" s="428"/>
      <c r="S1148" s="428"/>
      <c r="T1148" s="428"/>
      <c r="U1148" s="428"/>
      <c r="V1148" s="428"/>
      <c r="W1148" s="428"/>
      <c r="X1148" s="428"/>
      <c r="Y1148" s="428"/>
      <c r="Z1148" s="428"/>
      <c r="AC1148" s="430"/>
      <c r="AD1148" s="256"/>
    </row>
    <row r="1149" spans="4:30" s="221" customFormat="1" ht="15" customHeight="1" x14ac:dyDescent="0.3">
      <c r="D1149" s="428"/>
      <c r="E1149" s="428"/>
      <c r="F1149" s="428"/>
      <c r="G1149" s="428"/>
      <c r="H1149" s="428"/>
      <c r="I1149" s="428"/>
      <c r="J1149" s="428"/>
      <c r="K1149" s="428"/>
      <c r="L1149" s="428"/>
      <c r="M1149" s="428"/>
      <c r="N1149" s="428"/>
      <c r="O1149" s="428"/>
      <c r="P1149" s="428"/>
      <c r="Q1149" s="428"/>
      <c r="R1149" s="428"/>
      <c r="S1149" s="428"/>
      <c r="T1149" s="428"/>
      <c r="U1149" s="428"/>
      <c r="V1149" s="428"/>
      <c r="W1149" s="428"/>
      <c r="X1149" s="428"/>
      <c r="Y1149" s="428"/>
      <c r="Z1149" s="428"/>
      <c r="AC1149" s="430"/>
      <c r="AD1149" s="256"/>
    </row>
    <row r="1150" spans="4:30" s="221" customFormat="1" ht="15" customHeight="1" x14ac:dyDescent="0.3">
      <c r="D1150" s="428"/>
      <c r="E1150" s="428"/>
      <c r="F1150" s="428"/>
      <c r="G1150" s="428"/>
      <c r="H1150" s="428"/>
      <c r="I1150" s="428"/>
      <c r="J1150" s="428"/>
      <c r="K1150" s="428"/>
      <c r="L1150" s="428"/>
      <c r="M1150" s="428"/>
      <c r="N1150" s="428"/>
      <c r="O1150" s="428"/>
      <c r="P1150" s="428"/>
      <c r="Q1150" s="428"/>
      <c r="R1150" s="428"/>
      <c r="S1150" s="428"/>
      <c r="T1150" s="428"/>
      <c r="U1150" s="428"/>
      <c r="V1150" s="428"/>
      <c r="W1150" s="428"/>
      <c r="X1150" s="428"/>
      <c r="Y1150" s="428"/>
      <c r="Z1150" s="428"/>
      <c r="AC1150" s="430"/>
      <c r="AD1150" s="256"/>
    </row>
    <row r="1151" spans="4:30" s="221" customFormat="1" ht="15" customHeight="1" x14ac:dyDescent="0.3">
      <c r="D1151" s="428"/>
      <c r="E1151" s="428"/>
      <c r="F1151" s="428"/>
      <c r="G1151" s="428"/>
      <c r="H1151" s="428"/>
      <c r="I1151" s="428"/>
      <c r="J1151" s="428"/>
      <c r="K1151" s="428"/>
      <c r="L1151" s="428"/>
      <c r="M1151" s="428"/>
      <c r="N1151" s="428"/>
      <c r="O1151" s="428"/>
      <c r="P1151" s="428"/>
      <c r="Q1151" s="428"/>
      <c r="R1151" s="428"/>
      <c r="S1151" s="428"/>
      <c r="T1151" s="428"/>
      <c r="U1151" s="428"/>
      <c r="V1151" s="428"/>
      <c r="W1151" s="428"/>
      <c r="X1151" s="428"/>
      <c r="Y1151" s="428"/>
      <c r="Z1151" s="428"/>
      <c r="AC1151" s="430"/>
      <c r="AD1151" s="256"/>
    </row>
    <row r="1152" spans="4:30" s="221" customFormat="1" ht="15" customHeight="1" x14ac:dyDescent="0.3">
      <c r="D1152" s="428"/>
      <c r="E1152" s="428"/>
      <c r="F1152" s="428"/>
      <c r="G1152" s="428"/>
      <c r="H1152" s="428"/>
      <c r="I1152" s="428"/>
      <c r="J1152" s="428"/>
      <c r="K1152" s="428"/>
      <c r="L1152" s="428"/>
      <c r="M1152" s="428"/>
      <c r="N1152" s="428"/>
      <c r="O1152" s="428"/>
      <c r="P1152" s="428"/>
      <c r="Q1152" s="428"/>
      <c r="R1152" s="428"/>
      <c r="S1152" s="428"/>
      <c r="T1152" s="428"/>
      <c r="U1152" s="428"/>
      <c r="V1152" s="428"/>
      <c r="W1152" s="428"/>
      <c r="X1152" s="428"/>
      <c r="Y1152" s="428"/>
      <c r="Z1152" s="428"/>
      <c r="AC1152" s="430"/>
      <c r="AD1152" s="256"/>
    </row>
    <row r="1153" spans="4:30" s="221" customFormat="1" ht="15" customHeight="1" x14ac:dyDescent="0.3">
      <c r="D1153" s="428"/>
      <c r="E1153" s="428"/>
      <c r="F1153" s="428"/>
      <c r="G1153" s="428"/>
      <c r="H1153" s="428"/>
      <c r="I1153" s="428"/>
      <c r="J1153" s="428"/>
      <c r="K1153" s="428"/>
      <c r="L1153" s="428"/>
      <c r="M1153" s="428"/>
      <c r="N1153" s="428"/>
      <c r="O1153" s="428"/>
      <c r="P1153" s="428"/>
      <c r="Q1153" s="428"/>
      <c r="R1153" s="428"/>
      <c r="S1153" s="428"/>
      <c r="T1153" s="428"/>
      <c r="U1153" s="428"/>
      <c r="V1153" s="428"/>
      <c r="W1153" s="428"/>
      <c r="X1153" s="428"/>
      <c r="Y1153" s="428"/>
      <c r="Z1153" s="428"/>
      <c r="AC1153" s="430"/>
      <c r="AD1153" s="256"/>
    </row>
    <row r="1154" spans="4:30" s="221" customFormat="1" ht="15" customHeight="1" x14ac:dyDescent="0.3">
      <c r="D1154" s="428"/>
      <c r="E1154" s="428"/>
      <c r="F1154" s="428"/>
      <c r="G1154" s="428"/>
      <c r="H1154" s="428"/>
      <c r="I1154" s="428"/>
      <c r="J1154" s="428"/>
      <c r="K1154" s="428"/>
      <c r="L1154" s="428"/>
      <c r="M1154" s="428"/>
      <c r="N1154" s="428"/>
      <c r="O1154" s="428"/>
      <c r="P1154" s="428"/>
      <c r="Q1154" s="428"/>
      <c r="R1154" s="428"/>
      <c r="S1154" s="428"/>
      <c r="T1154" s="428"/>
      <c r="U1154" s="428"/>
      <c r="V1154" s="428"/>
      <c r="W1154" s="428"/>
      <c r="X1154" s="428"/>
      <c r="Y1154" s="428"/>
      <c r="Z1154" s="428"/>
      <c r="AC1154" s="430"/>
      <c r="AD1154" s="256"/>
    </row>
    <row r="1155" spans="4:30" s="221" customFormat="1" ht="15" customHeight="1" x14ac:dyDescent="0.3">
      <c r="D1155" s="428"/>
      <c r="E1155" s="428"/>
      <c r="F1155" s="428"/>
      <c r="G1155" s="428"/>
      <c r="H1155" s="428"/>
      <c r="I1155" s="428"/>
      <c r="J1155" s="428"/>
      <c r="K1155" s="428"/>
      <c r="L1155" s="428"/>
      <c r="M1155" s="428"/>
      <c r="N1155" s="428"/>
      <c r="O1155" s="428"/>
      <c r="P1155" s="428"/>
      <c r="Q1155" s="428"/>
      <c r="R1155" s="428"/>
      <c r="S1155" s="428"/>
      <c r="T1155" s="428"/>
      <c r="U1155" s="428"/>
      <c r="V1155" s="428"/>
      <c r="W1155" s="428"/>
      <c r="X1155" s="428"/>
      <c r="Y1155" s="428"/>
      <c r="Z1155" s="428"/>
      <c r="AC1155" s="430"/>
      <c r="AD1155" s="256"/>
    </row>
    <row r="1156" spans="4:30" s="221" customFormat="1" ht="15" customHeight="1" x14ac:dyDescent="0.3">
      <c r="D1156" s="428"/>
      <c r="E1156" s="428"/>
      <c r="F1156" s="428"/>
      <c r="G1156" s="428"/>
      <c r="H1156" s="428"/>
      <c r="I1156" s="428"/>
      <c r="J1156" s="428"/>
      <c r="K1156" s="428"/>
      <c r="L1156" s="428"/>
      <c r="M1156" s="428"/>
      <c r="N1156" s="428"/>
      <c r="O1156" s="428"/>
      <c r="P1156" s="428"/>
      <c r="Q1156" s="428"/>
      <c r="R1156" s="428"/>
      <c r="S1156" s="428"/>
      <c r="T1156" s="428"/>
      <c r="U1156" s="428"/>
      <c r="V1156" s="428"/>
      <c r="W1156" s="428"/>
      <c r="X1156" s="428"/>
      <c r="Y1156" s="428"/>
      <c r="Z1156" s="428"/>
      <c r="AC1156" s="430"/>
      <c r="AD1156" s="256"/>
    </row>
    <row r="1157" spans="4:30" s="221" customFormat="1" ht="15" customHeight="1" x14ac:dyDescent="0.3">
      <c r="D1157" s="428"/>
      <c r="E1157" s="428"/>
      <c r="F1157" s="428"/>
      <c r="G1157" s="428"/>
      <c r="H1157" s="428"/>
      <c r="I1157" s="428"/>
      <c r="J1157" s="428"/>
      <c r="K1157" s="428"/>
      <c r="L1157" s="428"/>
      <c r="M1157" s="428"/>
      <c r="N1157" s="428"/>
      <c r="O1157" s="428"/>
      <c r="P1157" s="428"/>
      <c r="Q1157" s="428"/>
      <c r="R1157" s="428"/>
      <c r="S1157" s="428"/>
      <c r="T1157" s="428"/>
      <c r="U1157" s="428"/>
      <c r="V1157" s="428"/>
      <c r="W1157" s="428"/>
      <c r="X1157" s="428"/>
      <c r="Y1157" s="428"/>
      <c r="Z1157" s="428"/>
      <c r="AC1157" s="430"/>
      <c r="AD1157" s="256"/>
    </row>
    <row r="1158" spans="4:30" s="221" customFormat="1" ht="15" customHeight="1" x14ac:dyDescent="0.3">
      <c r="D1158" s="428"/>
      <c r="E1158" s="428"/>
      <c r="F1158" s="428"/>
      <c r="G1158" s="428"/>
      <c r="H1158" s="428"/>
      <c r="I1158" s="428"/>
      <c r="J1158" s="428"/>
      <c r="K1158" s="428"/>
      <c r="L1158" s="428"/>
      <c r="M1158" s="428"/>
      <c r="N1158" s="428"/>
      <c r="O1158" s="428"/>
      <c r="P1158" s="428"/>
      <c r="Q1158" s="428"/>
      <c r="R1158" s="428"/>
      <c r="S1158" s="428"/>
      <c r="T1158" s="428"/>
      <c r="U1158" s="428"/>
      <c r="V1158" s="428"/>
      <c r="W1158" s="428"/>
      <c r="X1158" s="428"/>
      <c r="Y1158" s="428"/>
      <c r="Z1158" s="428"/>
      <c r="AC1158" s="430"/>
      <c r="AD1158" s="256"/>
    </row>
    <row r="1159" spans="4:30" s="221" customFormat="1" ht="15" customHeight="1" x14ac:dyDescent="0.3">
      <c r="D1159" s="428"/>
      <c r="E1159" s="428"/>
      <c r="F1159" s="428"/>
      <c r="G1159" s="428"/>
      <c r="H1159" s="428"/>
      <c r="I1159" s="428"/>
      <c r="J1159" s="428"/>
      <c r="K1159" s="428"/>
      <c r="L1159" s="428"/>
      <c r="M1159" s="428"/>
      <c r="N1159" s="428"/>
      <c r="O1159" s="428"/>
      <c r="P1159" s="428"/>
      <c r="Q1159" s="428"/>
      <c r="R1159" s="428"/>
      <c r="S1159" s="428"/>
      <c r="T1159" s="428"/>
      <c r="U1159" s="428"/>
      <c r="V1159" s="428"/>
      <c r="W1159" s="428"/>
      <c r="X1159" s="428"/>
      <c r="Y1159" s="428"/>
      <c r="Z1159" s="428"/>
      <c r="AC1159" s="430"/>
      <c r="AD1159" s="256"/>
    </row>
    <row r="1160" spans="4:30" s="221" customFormat="1" ht="15" customHeight="1" x14ac:dyDescent="0.3">
      <c r="D1160" s="428"/>
      <c r="E1160" s="428"/>
      <c r="F1160" s="428"/>
      <c r="G1160" s="428"/>
      <c r="H1160" s="428"/>
      <c r="I1160" s="428"/>
      <c r="J1160" s="428"/>
      <c r="K1160" s="428"/>
      <c r="L1160" s="428"/>
      <c r="M1160" s="428"/>
      <c r="N1160" s="428"/>
      <c r="O1160" s="428"/>
      <c r="P1160" s="428"/>
      <c r="Q1160" s="428"/>
      <c r="R1160" s="428"/>
      <c r="S1160" s="428"/>
      <c r="T1160" s="428"/>
      <c r="U1160" s="428"/>
      <c r="V1160" s="428"/>
      <c r="W1160" s="428"/>
      <c r="X1160" s="428"/>
      <c r="Y1160" s="428"/>
      <c r="Z1160" s="428"/>
      <c r="AC1160" s="430"/>
      <c r="AD1160" s="256"/>
    </row>
    <row r="1161" spans="4:30" s="221" customFormat="1" ht="15" customHeight="1" x14ac:dyDescent="0.3">
      <c r="D1161" s="428"/>
      <c r="E1161" s="428"/>
      <c r="F1161" s="428"/>
      <c r="G1161" s="428"/>
      <c r="H1161" s="428"/>
      <c r="I1161" s="428"/>
      <c r="J1161" s="428"/>
      <c r="K1161" s="428"/>
      <c r="L1161" s="428"/>
      <c r="M1161" s="428"/>
      <c r="N1161" s="428"/>
      <c r="O1161" s="428"/>
      <c r="P1161" s="428"/>
      <c r="Q1161" s="428"/>
      <c r="R1161" s="428"/>
      <c r="S1161" s="428"/>
      <c r="T1161" s="428"/>
      <c r="U1161" s="428"/>
      <c r="V1161" s="428"/>
      <c r="W1161" s="428"/>
      <c r="X1161" s="428"/>
      <c r="Y1161" s="428"/>
      <c r="Z1161" s="428"/>
      <c r="AC1161" s="430"/>
      <c r="AD1161" s="256"/>
    </row>
    <row r="1162" spans="4:30" s="221" customFormat="1" ht="15" customHeight="1" x14ac:dyDescent="0.3">
      <c r="D1162" s="428"/>
      <c r="E1162" s="428"/>
      <c r="F1162" s="428"/>
      <c r="G1162" s="428"/>
      <c r="H1162" s="428"/>
      <c r="I1162" s="428"/>
      <c r="J1162" s="428"/>
      <c r="K1162" s="428"/>
      <c r="L1162" s="428"/>
      <c r="M1162" s="428"/>
      <c r="N1162" s="428"/>
      <c r="O1162" s="428"/>
      <c r="P1162" s="428"/>
      <c r="Q1162" s="428"/>
      <c r="R1162" s="428"/>
      <c r="S1162" s="428"/>
      <c r="T1162" s="428"/>
      <c r="U1162" s="428"/>
      <c r="V1162" s="428"/>
      <c r="W1162" s="428"/>
      <c r="X1162" s="428"/>
      <c r="Y1162" s="428"/>
      <c r="Z1162" s="428"/>
      <c r="AC1162" s="430"/>
      <c r="AD1162" s="256"/>
    </row>
    <row r="1163" spans="4:30" s="221" customFormat="1" ht="15" customHeight="1" x14ac:dyDescent="0.3">
      <c r="D1163" s="428"/>
      <c r="E1163" s="428"/>
      <c r="F1163" s="428"/>
      <c r="G1163" s="428"/>
      <c r="H1163" s="428"/>
      <c r="I1163" s="428"/>
      <c r="J1163" s="428"/>
      <c r="K1163" s="428"/>
      <c r="L1163" s="428"/>
      <c r="M1163" s="428"/>
      <c r="N1163" s="428"/>
      <c r="O1163" s="428"/>
      <c r="P1163" s="428"/>
      <c r="Q1163" s="428"/>
      <c r="R1163" s="428"/>
      <c r="S1163" s="428"/>
      <c r="T1163" s="428"/>
      <c r="U1163" s="428"/>
      <c r="V1163" s="428"/>
      <c r="W1163" s="428"/>
      <c r="X1163" s="428"/>
      <c r="Y1163" s="428"/>
      <c r="Z1163" s="428"/>
      <c r="AC1163" s="430"/>
      <c r="AD1163" s="256"/>
    </row>
    <row r="1164" spans="4:30" s="221" customFormat="1" ht="15" customHeight="1" x14ac:dyDescent="0.3">
      <c r="D1164" s="428"/>
      <c r="E1164" s="428"/>
      <c r="F1164" s="428"/>
      <c r="G1164" s="428"/>
      <c r="H1164" s="428"/>
      <c r="I1164" s="428"/>
      <c r="J1164" s="428"/>
      <c r="K1164" s="428"/>
      <c r="L1164" s="428"/>
      <c r="M1164" s="428"/>
      <c r="N1164" s="428"/>
      <c r="O1164" s="428"/>
      <c r="P1164" s="428"/>
      <c r="Q1164" s="428"/>
      <c r="R1164" s="428"/>
      <c r="S1164" s="428"/>
      <c r="T1164" s="428"/>
      <c r="U1164" s="428"/>
      <c r="V1164" s="428"/>
      <c r="W1164" s="428"/>
      <c r="X1164" s="428"/>
      <c r="Y1164" s="428"/>
      <c r="Z1164" s="428"/>
      <c r="AC1164" s="430"/>
      <c r="AD1164" s="256"/>
    </row>
    <row r="1165" spans="4:30" s="221" customFormat="1" ht="15" customHeight="1" x14ac:dyDescent="0.3">
      <c r="D1165" s="428"/>
      <c r="E1165" s="428"/>
      <c r="F1165" s="428"/>
      <c r="G1165" s="428"/>
      <c r="H1165" s="428"/>
      <c r="I1165" s="428"/>
      <c r="J1165" s="428"/>
      <c r="K1165" s="428"/>
      <c r="L1165" s="428"/>
      <c r="M1165" s="428"/>
      <c r="N1165" s="428"/>
      <c r="O1165" s="428"/>
      <c r="P1165" s="428"/>
      <c r="Q1165" s="428"/>
      <c r="R1165" s="428"/>
      <c r="S1165" s="428"/>
      <c r="T1165" s="428"/>
      <c r="U1165" s="428"/>
      <c r="V1165" s="428"/>
      <c r="W1165" s="428"/>
      <c r="X1165" s="428"/>
      <c r="Y1165" s="428"/>
      <c r="Z1165" s="428"/>
      <c r="AC1165" s="430"/>
      <c r="AD1165" s="256"/>
    </row>
    <row r="1166" spans="4:30" s="221" customFormat="1" ht="15" customHeight="1" x14ac:dyDescent="0.3">
      <c r="D1166" s="428"/>
      <c r="E1166" s="428"/>
      <c r="F1166" s="428"/>
      <c r="G1166" s="428"/>
      <c r="H1166" s="428"/>
      <c r="I1166" s="428"/>
      <c r="J1166" s="428"/>
      <c r="K1166" s="428"/>
      <c r="L1166" s="428"/>
      <c r="M1166" s="428"/>
      <c r="N1166" s="428"/>
      <c r="O1166" s="428"/>
      <c r="P1166" s="428"/>
      <c r="Q1166" s="428"/>
      <c r="R1166" s="428"/>
      <c r="S1166" s="428"/>
      <c r="T1166" s="428"/>
      <c r="U1166" s="428"/>
      <c r="V1166" s="428"/>
      <c r="W1166" s="428"/>
      <c r="X1166" s="428"/>
      <c r="Y1166" s="428"/>
      <c r="Z1166" s="428"/>
      <c r="AC1166" s="430"/>
      <c r="AD1166" s="256"/>
    </row>
    <row r="1167" spans="4:30" s="221" customFormat="1" ht="15" customHeight="1" x14ac:dyDescent="0.3">
      <c r="D1167" s="428"/>
      <c r="E1167" s="428"/>
      <c r="F1167" s="428"/>
      <c r="G1167" s="428"/>
      <c r="H1167" s="428"/>
      <c r="I1167" s="428"/>
      <c r="J1167" s="428"/>
      <c r="K1167" s="428"/>
      <c r="L1167" s="428"/>
      <c r="M1167" s="428"/>
      <c r="N1167" s="428"/>
      <c r="O1167" s="428"/>
      <c r="P1167" s="428"/>
      <c r="Q1167" s="428"/>
      <c r="R1167" s="428"/>
      <c r="S1167" s="428"/>
      <c r="T1167" s="428"/>
      <c r="U1167" s="428"/>
      <c r="V1167" s="428"/>
      <c r="W1167" s="428"/>
      <c r="X1167" s="428"/>
      <c r="Y1167" s="428"/>
      <c r="Z1167" s="428"/>
      <c r="AC1167" s="430"/>
      <c r="AD1167" s="256"/>
    </row>
    <row r="1168" spans="4:30" s="221" customFormat="1" ht="15" customHeight="1" x14ac:dyDescent="0.3">
      <c r="D1168" s="428"/>
      <c r="E1168" s="428"/>
      <c r="F1168" s="428"/>
      <c r="G1168" s="428"/>
      <c r="H1168" s="428"/>
      <c r="I1168" s="428"/>
      <c r="J1168" s="428"/>
      <c r="K1168" s="428"/>
      <c r="L1168" s="428"/>
      <c r="M1168" s="428"/>
      <c r="N1168" s="428"/>
      <c r="O1168" s="428"/>
      <c r="P1168" s="428"/>
      <c r="Q1168" s="428"/>
      <c r="R1168" s="428"/>
      <c r="S1168" s="428"/>
      <c r="T1168" s="428"/>
      <c r="U1168" s="428"/>
      <c r="V1168" s="428"/>
      <c r="W1168" s="428"/>
      <c r="X1168" s="428"/>
      <c r="Y1168" s="428"/>
      <c r="Z1168" s="428"/>
      <c r="AC1168" s="430"/>
      <c r="AD1168" s="256"/>
    </row>
    <row r="1169" spans="4:30" s="221" customFormat="1" ht="15" customHeight="1" x14ac:dyDescent="0.3">
      <c r="D1169" s="428"/>
      <c r="E1169" s="428"/>
      <c r="F1169" s="428"/>
      <c r="G1169" s="428"/>
      <c r="H1169" s="428"/>
      <c r="I1169" s="428"/>
      <c r="J1169" s="428"/>
      <c r="K1169" s="428"/>
      <c r="L1169" s="428"/>
      <c r="M1169" s="428"/>
      <c r="N1169" s="428"/>
      <c r="O1169" s="428"/>
      <c r="P1169" s="428"/>
      <c r="Q1169" s="428"/>
      <c r="R1169" s="428"/>
      <c r="S1169" s="428"/>
      <c r="T1169" s="428"/>
      <c r="U1169" s="428"/>
      <c r="V1169" s="428"/>
      <c r="W1169" s="428"/>
      <c r="X1169" s="428"/>
      <c r="Y1169" s="428"/>
      <c r="Z1169" s="428"/>
      <c r="AC1169" s="430"/>
      <c r="AD1169" s="256"/>
    </row>
    <row r="1170" spans="4:30" s="221" customFormat="1" ht="15" customHeight="1" x14ac:dyDescent="0.3">
      <c r="D1170" s="428"/>
      <c r="E1170" s="428"/>
      <c r="F1170" s="428"/>
      <c r="G1170" s="428"/>
      <c r="H1170" s="428"/>
      <c r="I1170" s="428"/>
      <c r="J1170" s="428"/>
      <c r="K1170" s="428"/>
      <c r="L1170" s="428"/>
      <c r="M1170" s="428"/>
      <c r="N1170" s="428"/>
      <c r="O1170" s="428"/>
      <c r="P1170" s="428"/>
      <c r="Q1170" s="428"/>
      <c r="R1170" s="428"/>
      <c r="S1170" s="428"/>
      <c r="T1170" s="428"/>
      <c r="U1170" s="428"/>
      <c r="V1170" s="428"/>
      <c r="W1170" s="428"/>
      <c r="X1170" s="428"/>
      <c r="Y1170" s="428"/>
      <c r="Z1170" s="428"/>
      <c r="AC1170" s="430"/>
      <c r="AD1170" s="256"/>
    </row>
    <row r="1171" spans="4:30" s="221" customFormat="1" ht="15" customHeight="1" x14ac:dyDescent="0.3">
      <c r="D1171" s="428"/>
      <c r="E1171" s="428"/>
      <c r="F1171" s="428"/>
      <c r="G1171" s="428"/>
      <c r="H1171" s="428"/>
      <c r="I1171" s="428"/>
      <c r="J1171" s="428"/>
      <c r="K1171" s="428"/>
      <c r="L1171" s="428"/>
      <c r="M1171" s="428"/>
      <c r="N1171" s="428"/>
      <c r="O1171" s="428"/>
      <c r="P1171" s="428"/>
      <c r="Q1171" s="428"/>
      <c r="R1171" s="428"/>
      <c r="S1171" s="428"/>
      <c r="T1171" s="428"/>
      <c r="U1171" s="428"/>
      <c r="V1171" s="428"/>
      <c r="W1171" s="428"/>
      <c r="X1171" s="428"/>
      <c r="Y1171" s="428"/>
      <c r="Z1171" s="428"/>
      <c r="AC1171" s="430"/>
      <c r="AD1171" s="256"/>
    </row>
    <row r="1172" spans="4:30" s="221" customFormat="1" ht="15" customHeight="1" x14ac:dyDescent="0.3">
      <c r="D1172" s="428"/>
      <c r="E1172" s="428"/>
      <c r="F1172" s="428"/>
      <c r="G1172" s="428"/>
      <c r="H1172" s="428"/>
      <c r="I1172" s="428"/>
      <c r="J1172" s="428"/>
      <c r="K1172" s="428"/>
      <c r="L1172" s="428"/>
      <c r="M1172" s="428"/>
      <c r="N1172" s="428"/>
      <c r="O1172" s="428"/>
      <c r="P1172" s="428"/>
      <c r="Q1172" s="428"/>
      <c r="R1172" s="428"/>
      <c r="S1172" s="428"/>
      <c r="T1172" s="428"/>
      <c r="U1172" s="428"/>
      <c r="V1172" s="428"/>
      <c r="W1172" s="428"/>
      <c r="X1172" s="428"/>
      <c r="Y1172" s="428"/>
      <c r="Z1172" s="428"/>
      <c r="AC1172" s="430"/>
      <c r="AD1172" s="256"/>
    </row>
    <row r="1173" spans="4:30" s="221" customFormat="1" ht="15" customHeight="1" x14ac:dyDescent="0.3">
      <c r="D1173" s="428"/>
      <c r="E1173" s="428"/>
      <c r="F1173" s="428"/>
      <c r="G1173" s="428"/>
      <c r="H1173" s="428"/>
      <c r="I1173" s="428"/>
      <c r="J1173" s="428"/>
      <c r="K1173" s="428"/>
      <c r="L1173" s="428"/>
      <c r="M1173" s="428"/>
      <c r="N1173" s="428"/>
      <c r="O1173" s="428"/>
      <c r="P1173" s="428"/>
      <c r="Q1173" s="428"/>
      <c r="R1173" s="428"/>
      <c r="S1173" s="428"/>
      <c r="T1173" s="428"/>
      <c r="U1173" s="428"/>
      <c r="V1173" s="428"/>
      <c r="W1173" s="428"/>
      <c r="X1173" s="428"/>
      <c r="Y1173" s="428"/>
      <c r="Z1173" s="428"/>
      <c r="AC1173" s="430"/>
      <c r="AD1173" s="256"/>
    </row>
    <row r="1174" spans="4:30" s="221" customFormat="1" ht="15" customHeight="1" x14ac:dyDescent="0.3">
      <c r="D1174" s="428"/>
      <c r="E1174" s="428"/>
      <c r="F1174" s="428"/>
      <c r="G1174" s="428"/>
      <c r="H1174" s="428"/>
      <c r="I1174" s="428"/>
      <c r="J1174" s="428"/>
      <c r="K1174" s="428"/>
      <c r="L1174" s="428"/>
      <c r="M1174" s="428"/>
      <c r="N1174" s="428"/>
      <c r="O1174" s="428"/>
      <c r="P1174" s="428"/>
      <c r="Q1174" s="428"/>
      <c r="R1174" s="428"/>
      <c r="S1174" s="428"/>
      <c r="T1174" s="428"/>
      <c r="U1174" s="428"/>
      <c r="V1174" s="428"/>
      <c r="W1174" s="428"/>
      <c r="X1174" s="428"/>
      <c r="Y1174" s="428"/>
      <c r="Z1174" s="428"/>
      <c r="AC1174" s="430"/>
      <c r="AD1174" s="256"/>
    </row>
    <row r="1175" spans="4:30" s="221" customFormat="1" ht="15" customHeight="1" x14ac:dyDescent="0.3">
      <c r="D1175" s="428"/>
      <c r="E1175" s="428"/>
      <c r="F1175" s="428"/>
      <c r="G1175" s="428"/>
      <c r="H1175" s="428"/>
      <c r="I1175" s="428"/>
      <c r="J1175" s="428"/>
      <c r="K1175" s="428"/>
      <c r="L1175" s="428"/>
      <c r="M1175" s="428"/>
      <c r="N1175" s="428"/>
      <c r="O1175" s="428"/>
      <c r="P1175" s="428"/>
      <c r="Q1175" s="428"/>
      <c r="R1175" s="428"/>
      <c r="S1175" s="428"/>
      <c r="T1175" s="428"/>
      <c r="U1175" s="428"/>
      <c r="V1175" s="428"/>
      <c r="W1175" s="428"/>
      <c r="X1175" s="428"/>
      <c r="Y1175" s="428"/>
      <c r="Z1175" s="428"/>
      <c r="AC1175" s="430"/>
      <c r="AD1175" s="256"/>
    </row>
    <row r="1176" spans="4:30" s="221" customFormat="1" ht="15" customHeight="1" x14ac:dyDescent="0.3">
      <c r="D1176" s="428"/>
      <c r="E1176" s="428"/>
      <c r="F1176" s="428"/>
      <c r="G1176" s="428"/>
      <c r="H1176" s="428"/>
      <c r="I1176" s="428"/>
      <c r="J1176" s="428"/>
      <c r="K1176" s="428"/>
      <c r="L1176" s="428"/>
      <c r="M1176" s="428"/>
      <c r="N1176" s="428"/>
      <c r="O1176" s="428"/>
      <c r="P1176" s="428"/>
      <c r="Q1176" s="428"/>
      <c r="R1176" s="428"/>
      <c r="S1176" s="428"/>
      <c r="T1176" s="428"/>
      <c r="U1176" s="428"/>
      <c r="V1176" s="428"/>
      <c r="W1176" s="428"/>
      <c r="X1176" s="428"/>
      <c r="Y1176" s="428"/>
      <c r="Z1176" s="428"/>
      <c r="AC1176" s="430"/>
      <c r="AD1176" s="256"/>
    </row>
    <row r="1177" spans="4:30" s="221" customFormat="1" ht="15" customHeight="1" x14ac:dyDescent="0.3">
      <c r="D1177" s="428"/>
      <c r="E1177" s="428"/>
      <c r="F1177" s="428"/>
      <c r="G1177" s="428"/>
      <c r="H1177" s="428"/>
      <c r="I1177" s="428"/>
      <c r="J1177" s="428"/>
      <c r="K1177" s="428"/>
      <c r="L1177" s="428"/>
      <c r="M1177" s="428"/>
      <c r="N1177" s="428"/>
      <c r="O1177" s="428"/>
      <c r="P1177" s="428"/>
      <c r="Q1177" s="428"/>
      <c r="R1177" s="428"/>
      <c r="S1177" s="428"/>
      <c r="T1177" s="428"/>
      <c r="U1177" s="428"/>
      <c r="V1177" s="428"/>
      <c r="W1177" s="428"/>
      <c r="X1177" s="428"/>
      <c r="Y1177" s="428"/>
      <c r="Z1177" s="428"/>
      <c r="AC1177" s="430"/>
      <c r="AD1177" s="256"/>
    </row>
    <row r="1178" spans="4:30" s="221" customFormat="1" ht="15" customHeight="1" x14ac:dyDescent="0.3">
      <c r="D1178" s="428"/>
      <c r="E1178" s="428"/>
      <c r="F1178" s="428"/>
      <c r="G1178" s="428"/>
      <c r="H1178" s="428"/>
      <c r="I1178" s="428"/>
      <c r="J1178" s="428"/>
      <c r="K1178" s="428"/>
      <c r="L1178" s="428"/>
      <c r="M1178" s="428"/>
      <c r="N1178" s="428"/>
      <c r="O1178" s="428"/>
      <c r="P1178" s="428"/>
      <c r="Q1178" s="428"/>
      <c r="R1178" s="428"/>
      <c r="S1178" s="428"/>
      <c r="T1178" s="428"/>
      <c r="U1178" s="428"/>
      <c r="V1178" s="428"/>
      <c r="W1178" s="428"/>
      <c r="X1178" s="428"/>
      <c r="Y1178" s="428"/>
      <c r="Z1178" s="428"/>
      <c r="AC1178" s="430"/>
      <c r="AD1178" s="256"/>
    </row>
    <row r="1179" spans="4:30" s="221" customFormat="1" ht="15" customHeight="1" x14ac:dyDescent="0.3">
      <c r="D1179" s="428"/>
      <c r="E1179" s="428"/>
      <c r="F1179" s="428"/>
      <c r="G1179" s="428"/>
      <c r="H1179" s="428"/>
      <c r="I1179" s="428"/>
      <c r="J1179" s="428"/>
      <c r="K1179" s="428"/>
      <c r="L1179" s="428"/>
      <c r="M1179" s="428"/>
      <c r="N1179" s="428"/>
      <c r="O1179" s="428"/>
      <c r="P1179" s="428"/>
      <c r="Q1179" s="428"/>
      <c r="R1179" s="428"/>
      <c r="S1179" s="428"/>
      <c r="T1179" s="428"/>
      <c r="U1179" s="428"/>
      <c r="V1179" s="428"/>
      <c r="W1179" s="428"/>
      <c r="X1179" s="428"/>
      <c r="Y1179" s="428"/>
      <c r="Z1179" s="428"/>
      <c r="AC1179" s="430"/>
      <c r="AD1179" s="256"/>
    </row>
    <row r="1180" spans="4:30" s="221" customFormat="1" ht="15" customHeight="1" x14ac:dyDescent="0.3">
      <c r="D1180" s="428"/>
      <c r="E1180" s="428"/>
      <c r="F1180" s="428"/>
      <c r="G1180" s="428"/>
      <c r="H1180" s="428"/>
      <c r="I1180" s="428"/>
      <c r="J1180" s="428"/>
      <c r="K1180" s="428"/>
      <c r="L1180" s="428"/>
      <c r="M1180" s="428"/>
      <c r="N1180" s="428"/>
      <c r="O1180" s="428"/>
      <c r="P1180" s="428"/>
      <c r="Q1180" s="428"/>
      <c r="R1180" s="428"/>
      <c r="S1180" s="428"/>
      <c r="T1180" s="428"/>
      <c r="U1180" s="428"/>
      <c r="V1180" s="428"/>
      <c r="W1180" s="428"/>
      <c r="X1180" s="428"/>
      <c r="Y1180" s="428"/>
      <c r="Z1180" s="428"/>
      <c r="AC1180" s="430"/>
      <c r="AD1180" s="256"/>
    </row>
    <row r="1181" spans="4:30" s="221" customFormat="1" ht="15" customHeight="1" x14ac:dyDescent="0.3">
      <c r="D1181" s="428"/>
      <c r="E1181" s="428"/>
      <c r="F1181" s="428"/>
      <c r="G1181" s="428"/>
      <c r="H1181" s="428"/>
      <c r="I1181" s="428"/>
      <c r="J1181" s="428"/>
      <c r="K1181" s="428"/>
      <c r="L1181" s="428"/>
      <c r="M1181" s="428"/>
      <c r="N1181" s="428"/>
      <c r="O1181" s="428"/>
      <c r="P1181" s="428"/>
      <c r="Q1181" s="428"/>
      <c r="R1181" s="428"/>
      <c r="S1181" s="428"/>
      <c r="T1181" s="428"/>
      <c r="U1181" s="428"/>
      <c r="V1181" s="428"/>
      <c r="W1181" s="428"/>
      <c r="X1181" s="428"/>
      <c r="Y1181" s="428"/>
      <c r="Z1181" s="428"/>
      <c r="AC1181" s="430"/>
      <c r="AD1181" s="256"/>
    </row>
    <row r="1182" spans="4:30" s="221" customFormat="1" ht="15" customHeight="1" x14ac:dyDescent="0.3">
      <c r="D1182" s="428"/>
      <c r="E1182" s="428"/>
      <c r="F1182" s="428"/>
      <c r="G1182" s="428"/>
      <c r="H1182" s="428"/>
      <c r="I1182" s="428"/>
      <c r="J1182" s="428"/>
      <c r="K1182" s="428"/>
      <c r="L1182" s="428"/>
      <c r="M1182" s="428"/>
      <c r="N1182" s="428"/>
      <c r="O1182" s="428"/>
      <c r="P1182" s="428"/>
      <c r="Q1182" s="428"/>
      <c r="R1182" s="428"/>
      <c r="S1182" s="428"/>
      <c r="T1182" s="428"/>
      <c r="U1182" s="428"/>
      <c r="V1182" s="428"/>
      <c r="W1182" s="428"/>
      <c r="X1182" s="428"/>
      <c r="Y1182" s="428"/>
      <c r="Z1182" s="428"/>
      <c r="AC1182" s="430"/>
      <c r="AD1182" s="256"/>
    </row>
    <row r="1183" spans="4:30" s="221" customFormat="1" ht="15" customHeight="1" x14ac:dyDescent="0.3">
      <c r="D1183" s="428"/>
      <c r="E1183" s="428"/>
      <c r="F1183" s="428"/>
      <c r="G1183" s="428"/>
      <c r="H1183" s="428"/>
      <c r="I1183" s="428"/>
      <c r="J1183" s="428"/>
      <c r="K1183" s="428"/>
      <c r="L1183" s="428"/>
      <c r="M1183" s="428"/>
      <c r="N1183" s="428"/>
      <c r="O1183" s="428"/>
      <c r="P1183" s="428"/>
      <c r="Q1183" s="428"/>
      <c r="R1183" s="428"/>
      <c r="S1183" s="428"/>
      <c r="T1183" s="428"/>
      <c r="U1183" s="428"/>
      <c r="V1183" s="428"/>
      <c r="W1183" s="428"/>
      <c r="X1183" s="428"/>
      <c r="Y1183" s="428"/>
      <c r="Z1183" s="428"/>
      <c r="AC1183" s="430"/>
      <c r="AD1183" s="256"/>
    </row>
    <row r="1184" spans="4:30" s="221" customFormat="1" ht="15" customHeight="1" x14ac:dyDescent="0.3">
      <c r="D1184" s="428"/>
      <c r="E1184" s="428"/>
      <c r="F1184" s="428"/>
      <c r="G1184" s="428"/>
      <c r="H1184" s="428"/>
      <c r="I1184" s="428"/>
      <c r="J1184" s="428"/>
      <c r="K1184" s="428"/>
      <c r="L1184" s="428"/>
      <c r="M1184" s="428"/>
      <c r="N1184" s="428"/>
      <c r="O1184" s="428"/>
      <c r="P1184" s="428"/>
      <c r="Q1184" s="428"/>
      <c r="R1184" s="428"/>
      <c r="S1184" s="428"/>
      <c r="T1184" s="428"/>
      <c r="U1184" s="428"/>
      <c r="V1184" s="428"/>
      <c r="W1184" s="428"/>
      <c r="X1184" s="428"/>
      <c r="Y1184" s="428"/>
      <c r="Z1184" s="428"/>
      <c r="AC1184" s="430"/>
      <c r="AD1184" s="256"/>
    </row>
    <row r="1185" spans="4:30" s="221" customFormat="1" ht="15" customHeight="1" x14ac:dyDescent="0.3">
      <c r="D1185" s="428"/>
      <c r="E1185" s="428"/>
      <c r="F1185" s="428"/>
      <c r="G1185" s="428"/>
      <c r="H1185" s="428"/>
      <c r="I1185" s="428"/>
      <c r="J1185" s="428"/>
      <c r="K1185" s="428"/>
      <c r="L1185" s="428"/>
      <c r="M1185" s="428"/>
      <c r="N1185" s="428"/>
      <c r="O1185" s="428"/>
      <c r="P1185" s="428"/>
      <c r="Q1185" s="428"/>
      <c r="R1185" s="428"/>
      <c r="S1185" s="428"/>
      <c r="T1185" s="428"/>
      <c r="U1185" s="428"/>
      <c r="V1185" s="428"/>
      <c r="W1185" s="428"/>
      <c r="X1185" s="428"/>
      <c r="Y1185" s="428"/>
      <c r="Z1185" s="428"/>
      <c r="AC1185" s="430"/>
      <c r="AD1185" s="256"/>
    </row>
    <row r="1186" spans="4:30" s="221" customFormat="1" ht="15" customHeight="1" x14ac:dyDescent="0.3">
      <c r="D1186" s="428"/>
      <c r="E1186" s="428"/>
      <c r="F1186" s="428"/>
      <c r="G1186" s="428"/>
      <c r="H1186" s="428"/>
      <c r="I1186" s="428"/>
      <c r="J1186" s="428"/>
      <c r="K1186" s="428"/>
      <c r="L1186" s="428"/>
      <c r="M1186" s="428"/>
      <c r="N1186" s="428"/>
      <c r="O1186" s="428"/>
      <c r="P1186" s="428"/>
      <c r="Q1186" s="428"/>
      <c r="R1186" s="428"/>
      <c r="S1186" s="428"/>
      <c r="T1186" s="428"/>
      <c r="U1186" s="428"/>
      <c r="V1186" s="428"/>
      <c r="W1186" s="428"/>
      <c r="X1186" s="428"/>
      <c r="Y1186" s="428"/>
      <c r="Z1186" s="428"/>
      <c r="AC1186" s="430"/>
      <c r="AD1186" s="256"/>
    </row>
    <row r="1187" spans="4:30" s="221" customFormat="1" ht="15" customHeight="1" x14ac:dyDescent="0.3">
      <c r="D1187" s="428"/>
      <c r="E1187" s="428"/>
      <c r="F1187" s="428"/>
      <c r="G1187" s="428"/>
      <c r="H1187" s="428"/>
      <c r="I1187" s="428"/>
      <c r="J1187" s="428"/>
      <c r="K1187" s="428"/>
      <c r="L1187" s="428"/>
      <c r="M1187" s="428"/>
      <c r="N1187" s="428"/>
      <c r="O1187" s="428"/>
      <c r="P1187" s="428"/>
      <c r="Q1187" s="428"/>
      <c r="R1187" s="428"/>
      <c r="S1187" s="428"/>
      <c r="T1187" s="428"/>
      <c r="U1187" s="428"/>
      <c r="V1187" s="428"/>
      <c r="W1187" s="428"/>
      <c r="X1187" s="428"/>
      <c r="Y1187" s="428"/>
      <c r="Z1187" s="428"/>
      <c r="AC1187" s="430"/>
      <c r="AD1187" s="256"/>
    </row>
    <row r="1188" spans="4:30" s="221" customFormat="1" ht="15" customHeight="1" x14ac:dyDescent="0.3">
      <c r="D1188" s="428"/>
      <c r="E1188" s="428"/>
      <c r="F1188" s="428"/>
      <c r="G1188" s="428"/>
      <c r="H1188" s="428"/>
      <c r="I1188" s="428"/>
      <c r="J1188" s="428"/>
      <c r="K1188" s="428"/>
      <c r="L1188" s="428"/>
      <c r="M1188" s="428"/>
      <c r="N1188" s="428"/>
      <c r="O1188" s="428"/>
      <c r="P1188" s="428"/>
      <c r="Q1188" s="428"/>
      <c r="R1188" s="428"/>
      <c r="S1188" s="428"/>
      <c r="T1188" s="428"/>
      <c r="U1188" s="428"/>
      <c r="V1188" s="428"/>
      <c r="W1188" s="428"/>
      <c r="X1188" s="428"/>
      <c r="Y1188" s="428"/>
      <c r="Z1188" s="428"/>
      <c r="AC1188" s="430"/>
      <c r="AD1188" s="256"/>
    </row>
    <row r="1189" spans="4:30" s="221" customFormat="1" ht="15" customHeight="1" x14ac:dyDescent="0.3">
      <c r="D1189" s="428"/>
      <c r="E1189" s="428"/>
      <c r="F1189" s="428"/>
      <c r="G1189" s="428"/>
      <c r="H1189" s="428"/>
      <c r="I1189" s="428"/>
      <c r="J1189" s="428"/>
      <c r="K1189" s="428"/>
      <c r="L1189" s="428"/>
      <c r="M1189" s="428"/>
      <c r="N1189" s="428"/>
      <c r="O1189" s="428"/>
      <c r="P1189" s="428"/>
      <c r="Q1189" s="428"/>
      <c r="R1189" s="428"/>
      <c r="S1189" s="428"/>
      <c r="T1189" s="428"/>
      <c r="U1189" s="428"/>
      <c r="V1189" s="428"/>
      <c r="W1189" s="428"/>
      <c r="X1189" s="428"/>
      <c r="Y1189" s="428"/>
      <c r="Z1189" s="428"/>
      <c r="AC1189" s="430"/>
      <c r="AD1189" s="256"/>
    </row>
    <row r="1190" spans="4:30" s="221" customFormat="1" ht="15" customHeight="1" x14ac:dyDescent="0.3">
      <c r="D1190" s="428"/>
      <c r="E1190" s="428"/>
      <c r="F1190" s="428"/>
      <c r="G1190" s="428"/>
      <c r="H1190" s="428"/>
      <c r="I1190" s="428"/>
      <c r="J1190" s="428"/>
      <c r="K1190" s="428"/>
      <c r="L1190" s="428"/>
      <c r="M1190" s="428"/>
      <c r="N1190" s="428"/>
      <c r="O1190" s="428"/>
      <c r="P1190" s="428"/>
      <c r="Q1190" s="428"/>
      <c r="R1190" s="428"/>
      <c r="S1190" s="428"/>
      <c r="T1190" s="428"/>
      <c r="U1190" s="428"/>
      <c r="V1190" s="428"/>
      <c r="W1190" s="428"/>
      <c r="X1190" s="428"/>
      <c r="Y1190" s="428"/>
      <c r="Z1190" s="428"/>
      <c r="AC1190" s="430"/>
      <c r="AD1190" s="256"/>
    </row>
    <row r="1191" spans="4:30" s="221" customFormat="1" ht="15" customHeight="1" x14ac:dyDescent="0.3">
      <c r="D1191" s="428"/>
      <c r="E1191" s="428"/>
      <c r="F1191" s="428"/>
      <c r="G1191" s="428"/>
      <c r="H1191" s="428"/>
      <c r="I1191" s="428"/>
      <c r="J1191" s="428"/>
      <c r="K1191" s="428"/>
      <c r="L1191" s="428"/>
      <c r="M1191" s="428"/>
      <c r="N1191" s="428"/>
      <c r="O1191" s="428"/>
      <c r="P1191" s="428"/>
      <c r="Q1191" s="428"/>
      <c r="R1191" s="428"/>
      <c r="S1191" s="428"/>
      <c r="T1191" s="428"/>
      <c r="U1191" s="428"/>
      <c r="V1191" s="428"/>
      <c r="W1191" s="428"/>
      <c r="X1191" s="428"/>
      <c r="Y1191" s="428"/>
      <c r="Z1191" s="428"/>
      <c r="AC1191" s="430"/>
      <c r="AD1191" s="256"/>
    </row>
    <row r="1192" spans="4:30" s="221" customFormat="1" ht="15" customHeight="1" x14ac:dyDescent="0.3">
      <c r="D1192" s="428"/>
      <c r="E1192" s="428"/>
      <c r="F1192" s="428"/>
      <c r="G1192" s="428"/>
      <c r="H1192" s="428"/>
      <c r="I1192" s="428"/>
      <c r="J1192" s="428"/>
      <c r="K1192" s="428"/>
      <c r="L1192" s="428"/>
      <c r="M1192" s="428"/>
      <c r="N1192" s="428"/>
      <c r="O1192" s="428"/>
      <c r="P1192" s="428"/>
      <c r="Q1192" s="428"/>
      <c r="R1192" s="428"/>
      <c r="S1192" s="428"/>
      <c r="T1192" s="428"/>
      <c r="U1192" s="428"/>
      <c r="V1192" s="428"/>
      <c r="W1192" s="428"/>
      <c r="X1192" s="428"/>
      <c r="Y1192" s="428"/>
      <c r="Z1192" s="428"/>
      <c r="AC1192" s="430"/>
      <c r="AD1192" s="256"/>
    </row>
    <row r="1193" spans="4:30" s="221" customFormat="1" ht="15" customHeight="1" x14ac:dyDescent="0.3">
      <c r="D1193" s="428"/>
      <c r="E1193" s="428"/>
      <c r="F1193" s="428"/>
      <c r="G1193" s="428"/>
      <c r="H1193" s="428"/>
      <c r="I1193" s="428"/>
      <c r="J1193" s="428"/>
      <c r="K1193" s="428"/>
      <c r="L1193" s="428"/>
      <c r="M1193" s="428"/>
      <c r="N1193" s="428"/>
      <c r="O1193" s="428"/>
      <c r="P1193" s="428"/>
      <c r="Q1193" s="428"/>
      <c r="R1193" s="428"/>
      <c r="S1193" s="428"/>
      <c r="T1193" s="428"/>
      <c r="U1193" s="428"/>
      <c r="V1193" s="428"/>
      <c r="W1193" s="428"/>
      <c r="X1193" s="428"/>
      <c r="Y1193" s="428"/>
      <c r="Z1193" s="428"/>
      <c r="AC1193" s="430"/>
      <c r="AD1193" s="256"/>
    </row>
    <row r="1194" spans="4:30" s="221" customFormat="1" ht="15" customHeight="1" x14ac:dyDescent="0.3">
      <c r="D1194" s="428"/>
      <c r="E1194" s="428"/>
      <c r="F1194" s="428"/>
      <c r="G1194" s="428"/>
      <c r="H1194" s="428"/>
      <c r="I1194" s="428"/>
      <c r="J1194" s="428"/>
      <c r="K1194" s="428"/>
      <c r="L1194" s="428"/>
      <c r="M1194" s="428"/>
      <c r="N1194" s="428"/>
      <c r="O1194" s="428"/>
      <c r="P1194" s="428"/>
      <c r="Q1194" s="428"/>
      <c r="R1194" s="428"/>
      <c r="S1194" s="428"/>
      <c r="T1194" s="428"/>
      <c r="U1194" s="428"/>
      <c r="V1194" s="428"/>
      <c r="W1194" s="428"/>
      <c r="X1194" s="428"/>
      <c r="Y1194" s="428"/>
      <c r="Z1194" s="428"/>
      <c r="AC1194" s="430"/>
      <c r="AD1194" s="256"/>
    </row>
    <row r="1195" spans="4:30" s="221" customFormat="1" ht="15" customHeight="1" x14ac:dyDescent="0.3">
      <c r="D1195" s="428"/>
      <c r="E1195" s="428"/>
      <c r="F1195" s="428"/>
      <c r="G1195" s="428"/>
      <c r="H1195" s="428"/>
      <c r="I1195" s="428"/>
      <c r="J1195" s="428"/>
      <c r="K1195" s="428"/>
      <c r="L1195" s="428"/>
      <c r="M1195" s="428"/>
      <c r="N1195" s="428"/>
      <c r="O1195" s="428"/>
      <c r="P1195" s="428"/>
      <c r="Q1195" s="428"/>
      <c r="R1195" s="428"/>
      <c r="S1195" s="428"/>
      <c r="T1195" s="428"/>
      <c r="U1195" s="428"/>
      <c r="V1195" s="428"/>
      <c r="W1195" s="428"/>
      <c r="X1195" s="428"/>
      <c r="Y1195" s="428"/>
      <c r="Z1195" s="428"/>
      <c r="AC1195" s="430"/>
      <c r="AD1195" s="256"/>
    </row>
    <row r="1196" spans="4:30" s="221" customFormat="1" ht="15" customHeight="1" x14ac:dyDescent="0.3">
      <c r="D1196" s="428"/>
      <c r="E1196" s="428"/>
      <c r="F1196" s="428"/>
      <c r="G1196" s="428"/>
      <c r="H1196" s="428"/>
      <c r="I1196" s="428"/>
      <c r="J1196" s="428"/>
      <c r="K1196" s="428"/>
      <c r="L1196" s="428"/>
      <c r="M1196" s="428"/>
      <c r="N1196" s="428"/>
      <c r="O1196" s="428"/>
      <c r="P1196" s="428"/>
      <c r="Q1196" s="428"/>
      <c r="R1196" s="428"/>
      <c r="S1196" s="428"/>
      <c r="T1196" s="428"/>
      <c r="U1196" s="428"/>
      <c r="V1196" s="428"/>
      <c r="W1196" s="428"/>
      <c r="X1196" s="428"/>
      <c r="Y1196" s="428"/>
      <c r="Z1196" s="428"/>
      <c r="AC1196" s="430"/>
      <c r="AD1196" s="256"/>
    </row>
    <row r="1197" spans="4:30" s="221" customFormat="1" ht="15" customHeight="1" x14ac:dyDescent="0.3">
      <c r="D1197" s="428"/>
      <c r="E1197" s="428"/>
      <c r="F1197" s="428"/>
      <c r="G1197" s="428"/>
      <c r="H1197" s="428"/>
      <c r="I1197" s="428"/>
      <c r="J1197" s="428"/>
      <c r="K1197" s="428"/>
      <c r="L1197" s="428"/>
      <c r="M1197" s="428"/>
      <c r="N1197" s="428"/>
      <c r="O1197" s="428"/>
      <c r="P1197" s="428"/>
      <c r="Q1197" s="428"/>
      <c r="R1197" s="428"/>
      <c r="S1197" s="428"/>
      <c r="T1197" s="428"/>
      <c r="U1197" s="428"/>
      <c r="V1197" s="428"/>
      <c r="W1197" s="428"/>
      <c r="X1197" s="428"/>
      <c r="Y1197" s="428"/>
      <c r="Z1197" s="428"/>
      <c r="AC1197" s="430"/>
      <c r="AD1197" s="256"/>
    </row>
    <row r="1198" spans="4:30" s="221" customFormat="1" ht="15" customHeight="1" x14ac:dyDescent="0.3">
      <c r="D1198" s="428"/>
      <c r="E1198" s="428"/>
      <c r="F1198" s="428"/>
      <c r="G1198" s="428"/>
      <c r="H1198" s="428"/>
      <c r="I1198" s="428"/>
      <c r="J1198" s="428"/>
      <c r="K1198" s="428"/>
      <c r="L1198" s="428"/>
      <c r="M1198" s="428"/>
      <c r="N1198" s="428"/>
      <c r="O1198" s="428"/>
      <c r="P1198" s="428"/>
      <c r="Q1198" s="428"/>
      <c r="R1198" s="428"/>
      <c r="S1198" s="428"/>
      <c r="T1198" s="428"/>
      <c r="U1198" s="428"/>
      <c r="V1198" s="428"/>
      <c r="W1198" s="428"/>
      <c r="X1198" s="428"/>
      <c r="Y1198" s="428"/>
      <c r="Z1198" s="428"/>
      <c r="AC1198" s="430"/>
      <c r="AD1198" s="256"/>
    </row>
    <row r="1199" spans="4:30" s="221" customFormat="1" ht="15" customHeight="1" x14ac:dyDescent="0.3">
      <c r="D1199" s="428"/>
      <c r="E1199" s="428"/>
      <c r="F1199" s="428"/>
      <c r="G1199" s="428"/>
      <c r="H1199" s="428"/>
      <c r="I1199" s="428"/>
      <c r="J1199" s="428"/>
      <c r="K1199" s="428"/>
      <c r="L1199" s="428"/>
      <c r="M1199" s="428"/>
      <c r="N1199" s="428"/>
      <c r="O1199" s="428"/>
      <c r="P1199" s="428"/>
      <c r="Q1199" s="428"/>
      <c r="R1199" s="428"/>
      <c r="S1199" s="428"/>
      <c r="T1199" s="428"/>
      <c r="U1199" s="428"/>
      <c r="V1199" s="428"/>
      <c r="W1199" s="428"/>
      <c r="X1199" s="428"/>
      <c r="Y1199" s="428"/>
      <c r="Z1199" s="428"/>
      <c r="AC1199" s="430"/>
      <c r="AD1199" s="256"/>
    </row>
    <row r="1200" spans="4:30" s="221" customFormat="1" ht="15" customHeight="1" x14ac:dyDescent="0.3">
      <c r="D1200" s="428"/>
      <c r="E1200" s="428"/>
      <c r="F1200" s="428"/>
      <c r="G1200" s="428"/>
      <c r="H1200" s="428"/>
      <c r="I1200" s="428"/>
      <c r="J1200" s="428"/>
      <c r="K1200" s="428"/>
      <c r="L1200" s="428"/>
      <c r="M1200" s="428"/>
      <c r="N1200" s="428"/>
      <c r="O1200" s="428"/>
      <c r="P1200" s="428"/>
      <c r="Q1200" s="428"/>
      <c r="R1200" s="428"/>
      <c r="S1200" s="428"/>
      <c r="T1200" s="428"/>
      <c r="U1200" s="428"/>
      <c r="V1200" s="428"/>
      <c r="W1200" s="428"/>
      <c r="X1200" s="428"/>
      <c r="Y1200" s="428"/>
      <c r="Z1200" s="428"/>
      <c r="AC1200" s="430"/>
      <c r="AD1200" s="256"/>
    </row>
    <row r="1201" spans="4:30" s="221" customFormat="1" ht="15" customHeight="1" x14ac:dyDescent="0.3">
      <c r="D1201" s="428"/>
      <c r="E1201" s="428"/>
      <c r="F1201" s="428"/>
      <c r="G1201" s="428"/>
      <c r="H1201" s="428"/>
      <c r="I1201" s="428"/>
      <c r="J1201" s="428"/>
      <c r="K1201" s="428"/>
      <c r="L1201" s="428"/>
      <c r="M1201" s="428"/>
      <c r="N1201" s="428"/>
      <c r="O1201" s="428"/>
      <c r="P1201" s="428"/>
      <c r="Q1201" s="428"/>
      <c r="R1201" s="428"/>
      <c r="S1201" s="428"/>
      <c r="T1201" s="428"/>
      <c r="U1201" s="428"/>
      <c r="V1201" s="428"/>
      <c r="W1201" s="428"/>
      <c r="X1201" s="428"/>
      <c r="Y1201" s="428"/>
      <c r="Z1201" s="428"/>
      <c r="AC1201" s="430"/>
      <c r="AD1201" s="256"/>
    </row>
    <row r="1202" spans="4:30" s="221" customFormat="1" ht="15" customHeight="1" x14ac:dyDescent="0.3">
      <c r="D1202" s="428"/>
      <c r="E1202" s="428"/>
      <c r="F1202" s="428"/>
      <c r="G1202" s="428"/>
      <c r="H1202" s="428"/>
      <c r="I1202" s="428"/>
      <c r="J1202" s="428"/>
      <c r="K1202" s="428"/>
      <c r="L1202" s="428"/>
      <c r="M1202" s="428"/>
      <c r="N1202" s="428"/>
      <c r="O1202" s="428"/>
      <c r="P1202" s="428"/>
      <c r="Q1202" s="428"/>
      <c r="R1202" s="428"/>
      <c r="S1202" s="428"/>
      <c r="T1202" s="428"/>
      <c r="U1202" s="428"/>
      <c r="V1202" s="428"/>
      <c r="W1202" s="428"/>
      <c r="X1202" s="428"/>
      <c r="Y1202" s="428"/>
      <c r="Z1202" s="428"/>
      <c r="AC1202" s="430"/>
      <c r="AD1202" s="256"/>
    </row>
    <row r="1203" spans="4:30" s="221" customFormat="1" ht="15" customHeight="1" x14ac:dyDescent="0.3">
      <c r="D1203" s="428"/>
      <c r="E1203" s="428"/>
      <c r="F1203" s="428"/>
      <c r="G1203" s="428"/>
      <c r="H1203" s="428"/>
      <c r="I1203" s="428"/>
      <c r="J1203" s="428"/>
      <c r="K1203" s="428"/>
      <c r="L1203" s="428"/>
      <c r="M1203" s="428"/>
      <c r="N1203" s="428"/>
      <c r="O1203" s="428"/>
      <c r="P1203" s="428"/>
      <c r="Q1203" s="428"/>
      <c r="R1203" s="428"/>
      <c r="S1203" s="428"/>
      <c r="T1203" s="428"/>
      <c r="U1203" s="428"/>
      <c r="V1203" s="428"/>
      <c r="W1203" s="428"/>
      <c r="X1203" s="428"/>
      <c r="Y1203" s="428"/>
      <c r="Z1203" s="428"/>
      <c r="AC1203" s="430"/>
      <c r="AD1203" s="256"/>
    </row>
    <row r="1204" spans="4:30" s="221" customFormat="1" ht="15" customHeight="1" x14ac:dyDescent="0.3">
      <c r="D1204" s="428"/>
      <c r="E1204" s="428"/>
      <c r="F1204" s="428"/>
      <c r="G1204" s="428"/>
      <c r="H1204" s="428"/>
      <c r="I1204" s="428"/>
      <c r="J1204" s="428"/>
      <c r="K1204" s="428"/>
      <c r="L1204" s="428"/>
      <c r="M1204" s="428"/>
      <c r="N1204" s="428"/>
      <c r="O1204" s="428"/>
      <c r="P1204" s="428"/>
      <c r="Q1204" s="428"/>
      <c r="R1204" s="428"/>
      <c r="S1204" s="428"/>
      <c r="T1204" s="428"/>
      <c r="U1204" s="428"/>
      <c r="V1204" s="428"/>
      <c r="W1204" s="428"/>
      <c r="X1204" s="428"/>
      <c r="Y1204" s="428"/>
      <c r="Z1204" s="428"/>
      <c r="AC1204" s="430"/>
      <c r="AD1204" s="256"/>
    </row>
    <row r="1205" spans="4:30" s="221" customFormat="1" ht="15" customHeight="1" x14ac:dyDescent="0.3">
      <c r="D1205" s="428"/>
      <c r="E1205" s="428"/>
      <c r="F1205" s="428"/>
      <c r="G1205" s="428"/>
      <c r="H1205" s="428"/>
      <c r="I1205" s="428"/>
      <c r="J1205" s="428"/>
      <c r="K1205" s="428"/>
      <c r="L1205" s="428"/>
      <c r="M1205" s="428"/>
      <c r="N1205" s="428"/>
      <c r="O1205" s="428"/>
      <c r="P1205" s="428"/>
      <c r="Q1205" s="428"/>
      <c r="R1205" s="428"/>
      <c r="S1205" s="428"/>
      <c r="T1205" s="428"/>
      <c r="U1205" s="428"/>
      <c r="V1205" s="428"/>
      <c r="W1205" s="428"/>
      <c r="X1205" s="428"/>
      <c r="Y1205" s="428"/>
      <c r="Z1205" s="428"/>
      <c r="AC1205" s="430"/>
      <c r="AD1205" s="256"/>
    </row>
    <row r="1206" spans="4:30" s="221" customFormat="1" ht="15" customHeight="1" x14ac:dyDescent="0.3">
      <c r="D1206" s="428"/>
      <c r="E1206" s="428"/>
      <c r="F1206" s="428"/>
      <c r="G1206" s="428"/>
      <c r="H1206" s="428"/>
      <c r="I1206" s="428"/>
      <c r="J1206" s="428"/>
      <c r="K1206" s="428"/>
      <c r="L1206" s="428"/>
      <c r="M1206" s="428"/>
      <c r="N1206" s="428"/>
      <c r="O1206" s="428"/>
      <c r="P1206" s="428"/>
      <c r="Q1206" s="428"/>
      <c r="R1206" s="428"/>
      <c r="S1206" s="428"/>
      <c r="T1206" s="428"/>
      <c r="U1206" s="428"/>
      <c r="V1206" s="428"/>
      <c r="W1206" s="428"/>
      <c r="X1206" s="428"/>
      <c r="Y1206" s="428"/>
      <c r="Z1206" s="428"/>
      <c r="AC1206" s="430"/>
      <c r="AD1206" s="256"/>
    </row>
    <row r="1207" spans="4:30" s="221" customFormat="1" ht="15" customHeight="1" x14ac:dyDescent="0.3">
      <c r="D1207" s="428"/>
      <c r="E1207" s="428"/>
      <c r="F1207" s="428"/>
      <c r="G1207" s="428"/>
      <c r="H1207" s="428"/>
      <c r="I1207" s="428"/>
      <c r="J1207" s="428"/>
      <c r="K1207" s="428"/>
      <c r="L1207" s="428"/>
      <c r="M1207" s="428"/>
      <c r="N1207" s="428"/>
      <c r="O1207" s="428"/>
      <c r="P1207" s="428"/>
      <c r="Q1207" s="428"/>
      <c r="R1207" s="428"/>
      <c r="S1207" s="428"/>
      <c r="T1207" s="428"/>
      <c r="U1207" s="428"/>
      <c r="V1207" s="428"/>
      <c r="W1207" s="428"/>
      <c r="X1207" s="428"/>
      <c r="Y1207" s="428"/>
      <c r="Z1207" s="428"/>
      <c r="AC1207" s="430"/>
      <c r="AD1207" s="256"/>
    </row>
    <row r="1208" spans="4:30" s="221" customFormat="1" ht="15" customHeight="1" x14ac:dyDescent="0.3">
      <c r="D1208" s="428"/>
      <c r="E1208" s="428"/>
      <c r="F1208" s="428"/>
      <c r="G1208" s="428"/>
      <c r="H1208" s="428"/>
      <c r="I1208" s="428"/>
      <c r="J1208" s="428"/>
      <c r="K1208" s="428"/>
      <c r="L1208" s="428"/>
      <c r="M1208" s="428"/>
      <c r="N1208" s="428"/>
      <c r="O1208" s="428"/>
      <c r="P1208" s="428"/>
      <c r="Q1208" s="428"/>
      <c r="R1208" s="428"/>
      <c r="S1208" s="428"/>
      <c r="T1208" s="428"/>
      <c r="U1208" s="428"/>
      <c r="V1208" s="428"/>
      <c r="W1208" s="428"/>
      <c r="X1208" s="428"/>
      <c r="Y1208" s="428"/>
      <c r="Z1208" s="428"/>
      <c r="AC1208" s="430"/>
      <c r="AD1208" s="256"/>
    </row>
    <row r="1209" spans="4:30" s="221" customFormat="1" ht="15" customHeight="1" x14ac:dyDescent="0.3">
      <c r="D1209" s="428"/>
      <c r="E1209" s="428"/>
      <c r="F1209" s="428"/>
      <c r="G1209" s="428"/>
      <c r="H1209" s="428"/>
      <c r="I1209" s="428"/>
      <c r="J1209" s="428"/>
      <c r="K1209" s="428"/>
      <c r="L1209" s="428"/>
      <c r="M1209" s="428"/>
      <c r="N1209" s="428"/>
      <c r="O1209" s="428"/>
      <c r="P1209" s="428"/>
      <c r="Q1209" s="428"/>
      <c r="R1209" s="428"/>
      <c r="S1209" s="428"/>
      <c r="T1209" s="428"/>
      <c r="U1209" s="428"/>
      <c r="V1209" s="428"/>
      <c r="W1209" s="428"/>
      <c r="X1209" s="428"/>
      <c r="Y1209" s="428"/>
      <c r="Z1209" s="428"/>
      <c r="AC1209" s="430"/>
      <c r="AD1209" s="256"/>
    </row>
    <row r="1210" spans="4:30" s="221" customFormat="1" ht="15" customHeight="1" x14ac:dyDescent="0.3">
      <c r="D1210" s="428"/>
      <c r="E1210" s="428"/>
      <c r="F1210" s="428"/>
      <c r="G1210" s="428"/>
      <c r="H1210" s="428"/>
      <c r="I1210" s="428"/>
      <c r="J1210" s="428"/>
      <c r="K1210" s="428"/>
      <c r="L1210" s="428"/>
      <c r="M1210" s="428"/>
      <c r="N1210" s="428"/>
      <c r="O1210" s="428"/>
      <c r="P1210" s="428"/>
      <c r="Q1210" s="428"/>
      <c r="R1210" s="428"/>
      <c r="S1210" s="428"/>
      <c r="T1210" s="428"/>
      <c r="U1210" s="428"/>
      <c r="V1210" s="428"/>
      <c r="W1210" s="428"/>
      <c r="X1210" s="428"/>
      <c r="Y1210" s="428"/>
      <c r="Z1210" s="428"/>
      <c r="AC1210" s="430"/>
      <c r="AD1210" s="256"/>
    </row>
    <row r="1211" spans="4:30" s="221" customFormat="1" ht="15" customHeight="1" x14ac:dyDescent="0.3">
      <c r="D1211" s="428"/>
      <c r="E1211" s="428"/>
      <c r="F1211" s="428"/>
      <c r="G1211" s="428"/>
      <c r="H1211" s="428"/>
      <c r="I1211" s="428"/>
      <c r="J1211" s="428"/>
      <c r="K1211" s="428"/>
      <c r="L1211" s="428"/>
      <c r="M1211" s="428"/>
      <c r="N1211" s="428"/>
      <c r="O1211" s="428"/>
      <c r="P1211" s="428"/>
      <c r="Q1211" s="428"/>
      <c r="R1211" s="428"/>
      <c r="S1211" s="428"/>
      <c r="T1211" s="428"/>
      <c r="U1211" s="428"/>
      <c r="V1211" s="428"/>
      <c r="W1211" s="428"/>
      <c r="X1211" s="428"/>
      <c r="Y1211" s="428"/>
      <c r="Z1211" s="428"/>
      <c r="AC1211" s="430"/>
      <c r="AD1211" s="256"/>
    </row>
    <row r="1212" spans="4:30" s="221" customFormat="1" ht="15" customHeight="1" x14ac:dyDescent="0.3">
      <c r="D1212" s="428"/>
      <c r="E1212" s="428"/>
      <c r="F1212" s="428"/>
      <c r="G1212" s="428"/>
      <c r="H1212" s="428"/>
      <c r="I1212" s="428"/>
      <c r="J1212" s="428"/>
      <c r="K1212" s="428"/>
      <c r="L1212" s="428"/>
      <c r="M1212" s="428"/>
      <c r="N1212" s="428"/>
      <c r="O1212" s="428"/>
      <c r="P1212" s="428"/>
      <c r="Q1212" s="428"/>
      <c r="R1212" s="428"/>
      <c r="S1212" s="428"/>
      <c r="T1212" s="428"/>
      <c r="U1212" s="428"/>
      <c r="V1212" s="428"/>
      <c r="W1212" s="428"/>
      <c r="X1212" s="428"/>
      <c r="Y1212" s="428"/>
      <c r="Z1212" s="428"/>
      <c r="AC1212" s="430"/>
      <c r="AD1212" s="256"/>
    </row>
    <row r="1213" spans="4:30" s="221" customFormat="1" ht="15" customHeight="1" x14ac:dyDescent="0.3">
      <c r="D1213" s="428"/>
      <c r="E1213" s="428"/>
      <c r="F1213" s="428"/>
      <c r="G1213" s="428"/>
      <c r="H1213" s="428"/>
      <c r="I1213" s="428"/>
      <c r="J1213" s="428"/>
      <c r="K1213" s="428"/>
      <c r="L1213" s="428"/>
      <c r="M1213" s="428"/>
      <c r="N1213" s="428"/>
      <c r="O1213" s="428"/>
      <c r="P1213" s="428"/>
      <c r="Q1213" s="428"/>
      <c r="R1213" s="428"/>
      <c r="S1213" s="428"/>
      <c r="T1213" s="428"/>
      <c r="U1213" s="428"/>
      <c r="V1213" s="428"/>
      <c r="W1213" s="428"/>
      <c r="X1213" s="428"/>
      <c r="Y1213" s="428"/>
      <c r="Z1213" s="428"/>
      <c r="AC1213" s="430"/>
      <c r="AD1213" s="256"/>
    </row>
    <row r="1214" spans="4:30" s="221" customFormat="1" ht="15" customHeight="1" x14ac:dyDescent="0.3">
      <c r="D1214" s="428"/>
      <c r="E1214" s="428"/>
      <c r="F1214" s="428"/>
      <c r="G1214" s="428"/>
      <c r="H1214" s="428"/>
      <c r="I1214" s="428"/>
      <c r="J1214" s="428"/>
      <c r="K1214" s="428"/>
      <c r="L1214" s="428"/>
      <c r="M1214" s="428"/>
      <c r="N1214" s="428"/>
      <c r="O1214" s="428"/>
      <c r="P1214" s="428"/>
      <c r="Q1214" s="428"/>
      <c r="R1214" s="428"/>
      <c r="S1214" s="428"/>
      <c r="T1214" s="428"/>
      <c r="U1214" s="428"/>
      <c r="V1214" s="428"/>
      <c r="W1214" s="428"/>
      <c r="X1214" s="428"/>
      <c r="Y1214" s="428"/>
      <c r="Z1214" s="428"/>
      <c r="AC1214" s="430"/>
      <c r="AD1214" s="256"/>
    </row>
    <row r="1215" spans="4:30" s="221" customFormat="1" ht="15" customHeight="1" x14ac:dyDescent="0.3">
      <c r="D1215" s="428"/>
      <c r="E1215" s="428"/>
      <c r="F1215" s="428"/>
      <c r="G1215" s="428"/>
      <c r="H1215" s="428"/>
      <c r="I1215" s="428"/>
      <c r="J1215" s="428"/>
      <c r="K1215" s="428"/>
      <c r="L1215" s="428"/>
      <c r="M1215" s="428"/>
      <c r="N1215" s="428"/>
      <c r="O1215" s="428"/>
      <c r="P1215" s="428"/>
      <c r="Q1215" s="428"/>
      <c r="R1215" s="428"/>
      <c r="S1215" s="428"/>
      <c r="T1215" s="428"/>
      <c r="U1215" s="428"/>
      <c r="V1215" s="428"/>
      <c r="W1215" s="428"/>
      <c r="X1215" s="428"/>
      <c r="Y1215" s="428"/>
      <c r="Z1215" s="428"/>
      <c r="AC1215" s="430"/>
      <c r="AD1215" s="256"/>
    </row>
    <row r="1216" spans="4:30" s="221" customFormat="1" ht="15" customHeight="1" x14ac:dyDescent="0.3">
      <c r="D1216" s="428"/>
      <c r="E1216" s="428"/>
      <c r="F1216" s="428"/>
      <c r="G1216" s="428"/>
      <c r="H1216" s="428"/>
      <c r="I1216" s="428"/>
      <c r="J1216" s="428"/>
      <c r="K1216" s="428"/>
      <c r="L1216" s="428"/>
      <c r="M1216" s="428"/>
      <c r="N1216" s="428"/>
      <c r="O1216" s="428"/>
      <c r="P1216" s="428"/>
      <c r="Q1216" s="428"/>
      <c r="R1216" s="428"/>
      <c r="S1216" s="428"/>
      <c r="T1216" s="428"/>
      <c r="U1216" s="428"/>
      <c r="V1216" s="428"/>
      <c r="W1216" s="428"/>
      <c r="X1216" s="428"/>
      <c r="Y1216" s="428"/>
      <c r="Z1216" s="428"/>
      <c r="AC1216" s="430"/>
      <c r="AD1216" s="256"/>
    </row>
    <row r="1217" spans="4:30" s="221" customFormat="1" ht="15" customHeight="1" x14ac:dyDescent="0.3">
      <c r="D1217" s="428"/>
      <c r="E1217" s="428"/>
      <c r="F1217" s="428"/>
      <c r="G1217" s="428"/>
      <c r="H1217" s="428"/>
      <c r="I1217" s="428"/>
      <c r="J1217" s="428"/>
      <c r="K1217" s="428"/>
      <c r="L1217" s="428"/>
      <c r="M1217" s="428"/>
      <c r="N1217" s="428"/>
      <c r="O1217" s="428"/>
      <c r="P1217" s="428"/>
      <c r="Q1217" s="428"/>
      <c r="R1217" s="428"/>
      <c r="S1217" s="428"/>
      <c r="T1217" s="428"/>
      <c r="U1217" s="428"/>
      <c r="V1217" s="428"/>
      <c r="W1217" s="428"/>
      <c r="X1217" s="428"/>
      <c r="Y1217" s="428"/>
      <c r="Z1217" s="428"/>
      <c r="AC1217" s="430"/>
      <c r="AD1217" s="256"/>
    </row>
    <row r="1218" spans="4:30" s="221" customFormat="1" ht="15" customHeight="1" x14ac:dyDescent="0.3">
      <c r="D1218" s="428"/>
      <c r="E1218" s="428"/>
      <c r="F1218" s="428"/>
      <c r="G1218" s="428"/>
      <c r="H1218" s="428"/>
      <c r="I1218" s="428"/>
      <c r="J1218" s="428"/>
      <c r="K1218" s="428"/>
      <c r="L1218" s="428"/>
      <c r="M1218" s="428"/>
      <c r="N1218" s="428"/>
      <c r="O1218" s="428"/>
      <c r="P1218" s="428"/>
      <c r="Q1218" s="428"/>
      <c r="R1218" s="428"/>
      <c r="S1218" s="428"/>
      <c r="T1218" s="428"/>
      <c r="U1218" s="428"/>
      <c r="V1218" s="428"/>
      <c r="W1218" s="428"/>
      <c r="X1218" s="428"/>
      <c r="Y1218" s="428"/>
      <c r="Z1218" s="428"/>
      <c r="AC1218" s="430"/>
      <c r="AD1218" s="256"/>
    </row>
    <row r="1219" spans="4:30" s="221" customFormat="1" ht="15" customHeight="1" x14ac:dyDescent="0.3">
      <c r="D1219" s="428"/>
      <c r="E1219" s="428"/>
      <c r="F1219" s="428"/>
      <c r="G1219" s="428"/>
      <c r="H1219" s="428"/>
      <c r="I1219" s="428"/>
      <c r="J1219" s="428"/>
      <c r="K1219" s="428"/>
      <c r="L1219" s="428"/>
      <c r="M1219" s="428"/>
      <c r="N1219" s="428"/>
      <c r="O1219" s="428"/>
      <c r="P1219" s="428"/>
      <c r="Q1219" s="428"/>
      <c r="R1219" s="428"/>
      <c r="S1219" s="428"/>
      <c r="T1219" s="428"/>
      <c r="U1219" s="428"/>
      <c r="V1219" s="428"/>
      <c r="W1219" s="428"/>
      <c r="X1219" s="428"/>
      <c r="Y1219" s="428"/>
      <c r="Z1219" s="428"/>
      <c r="AC1219" s="430"/>
      <c r="AD1219" s="256"/>
    </row>
    <row r="1220" spans="4:30" s="221" customFormat="1" ht="15" customHeight="1" x14ac:dyDescent="0.3">
      <c r="D1220" s="428"/>
      <c r="E1220" s="428"/>
      <c r="F1220" s="428"/>
      <c r="G1220" s="428"/>
      <c r="H1220" s="428"/>
      <c r="I1220" s="428"/>
      <c r="J1220" s="428"/>
      <c r="K1220" s="428"/>
      <c r="L1220" s="428"/>
      <c r="M1220" s="428"/>
      <c r="N1220" s="428"/>
      <c r="O1220" s="428"/>
      <c r="P1220" s="428"/>
      <c r="Q1220" s="428"/>
      <c r="R1220" s="428"/>
      <c r="S1220" s="428"/>
      <c r="T1220" s="428"/>
      <c r="U1220" s="428"/>
      <c r="V1220" s="428"/>
      <c r="W1220" s="428"/>
      <c r="X1220" s="428"/>
      <c r="Y1220" s="428"/>
      <c r="Z1220" s="428"/>
      <c r="AC1220" s="430"/>
      <c r="AD1220" s="256"/>
    </row>
    <row r="1221" spans="4:30" s="221" customFormat="1" ht="15" customHeight="1" x14ac:dyDescent="0.3">
      <c r="D1221" s="428"/>
      <c r="E1221" s="428"/>
      <c r="F1221" s="428"/>
      <c r="G1221" s="428"/>
      <c r="H1221" s="428"/>
      <c r="I1221" s="428"/>
      <c r="J1221" s="428"/>
      <c r="K1221" s="428"/>
      <c r="L1221" s="428"/>
      <c r="M1221" s="428"/>
      <c r="N1221" s="428"/>
      <c r="O1221" s="428"/>
      <c r="P1221" s="428"/>
      <c r="Q1221" s="428"/>
      <c r="R1221" s="428"/>
      <c r="S1221" s="428"/>
      <c r="T1221" s="428"/>
      <c r="U1221" s="428"/>
      <c r="V1221" s="428"/>
      <c r="W1221" s="428"/>
      <c r="X1221" s="428"/>
      <c r="Y1221" s="428"/>
      <c r="Z1221" s="428"/>
      <c r="AC1221" s="430"/>
      <c r="AD1221" s="256"/>
    </row>
    <row r="1222" spans="4:30" s="221" customFormat="1" ht="15" customHeight="1" x14ac:dyDescent="0.3">
      <c r="D1222" s="428"/>
      <c r="E1222" s="428"/>
      <c r="F1222" s="428"/>
      <c r="G1222" s="428"/>
      <c r="H1222" s="428"/>
      <c r="I1222" s="428"/>
      <c r="J1222" s="428"/>
      <c r="K1222" s="428"/>
      <c r="L1222" s="428"/>
      <c r="M1222" s="428"/>
      <c r="N1222" s="428"/>
      <c r="O1222" s="428"/>
      <c r="P1222" s="428"/>
      <c r="Q1222" s="428"/>
      <c r="R1222" s="428"/>
      <c r="S1222" s="428"/>
      <c r="T1222" s="428"/>
      <c r="U1222" s="428"/>
      <c r="V1222" s="428"/>
      <c r="W1222" s="428"/>
      <c r="X1222" s="428"/>
      <c r="Y1222" s="428"/>
      <c r="Z1222" s="428"/>
      <c r="AC1222" s="430"/>
      <c r="AD1222" s="256"/>
    </row>
    <row r="1223" spans="4:30" s="221" customFormat="1" ht="15" customHeight="1" x14ac:dyDescent="0.3">
      <c r="D1223" s="428"/>
      <c r="E1223" s="428"/>
      <c r="F1223" s="428"/>
      <c r="G1223" s="428"/>
      <c r="H1223" s="428"/>
      <c r="I1223" s="428"/>
      <c r="J1223" s="428"/>
      <c r="K1223" s="428"/>
      <c r="L1223" s="428"/>
      <c r="M1223" s="428"/>
      <c r="N1223" s="428"/>
      <c r="O1223" s="428"/>
      <c r="P1223" s="428"/>
      <c r="Q1223" s="428"/>
      <c r="R1223" s="428"/>
      <c r="S1223" s="428"/>
      <c r="T1223" s="428"/>
      <c r="U1223" s="428"/>
      <c r="V1223" s="428"/>
      <c r="W1223" s="428"/>
      <c r="X1223" s="428"/>
      <c r="Y1223" s="428"/>
      <c r="Z1223" s="428"/>
      <c r="AC1223" s="430"/>
      <c r="AD1223" s="256"/>
    </row>
    <row r="1224" spans="4:30" s="221" customFormat="1" ht="15" customHeight="1" x14ac:dyDescent="0.3">
      <c r="D1224" s="428"/>
      <c r="E1224" s="428"/>
      <c r="F1224" s="428"/>
      <c r="G1224" s="428"/>
      <c r="H1224" s="428"/>
      <c r="I1224" s="428"/>
      <c r="J1224" s="428"/>
      <c r="K1224" s="428"/>
      <c r="L1224" s="428"/>
      <c r="M1224" s="428"/>
      <c r="N1224" s="428"/>
      <c r="O1224" s="428"/>
      <c r="P1224" s="428"/>
      <c r="Q1224" s="428"/>
      <c r="R1224" s="428"/>
      <c r="S1224" s="428"/>
      <c r="T1224" s="428"/>
      <c r="U1224" s="428"/>
      <c r="V1224" s="428"/>
      <c r="W1224" s="428"/>
      <c r="X1224" s="428"/>
      <c r="Y1224" s="428"/>
      <c r="Z1224" s="428"/>
      <c r="AC1224" s="430"/>
      <c r="AD1224" s="256"/>
    </row>
    <row r="1225" spans="4:30" s="221" customFormat="1" ht="15" customHeight="1" x14ac:dyDescent="0.3">
      <c r="D1225" s="428"/>
      <c r="E1225" s="428"/>
      <c r="F1225" s="428"/>
      <c r="G1225" s="428"/>
      <c r="H1225" s="428"/>
      <c r="I1225" s="428"/>
      <c r="J1225" s="428"/>
      <c r="K1225" s="428"/>
      <c r="L1225" s="428"/>
      <c r="M1225" s="428"/>
      <c r="N1225" s="428"/>
      <c r="O1225" s="428"/>
      <c r="P1225" s="428"/>
      <c r="Q1225" s="428"/>
      <c r="R1225" s="428"/>
      <c r="S1225" s="428"/>
      <c r="T1225" s="428"/>
      <c r="U1225" s="428"/>
      <c r="V1225" s="428"/>
      <c r="W1225" s="428"/>
      <c r="X1225" s="428"/>
      <c r="Y1225" s="428"/>
      <c r="Z1225" s="428"/>
      <c r="AC1225" s="430"/>
      <c r="AD1225" s="256"/>
    </row>
    <row r="1226" spans="4:30" s="221" customFormat="1" ht="15" customHeight="1" x14ac:dyDescent="0.3">
      <c r="D1226" s="428"/>
      <c r="E1226" s="428"/>
      <c r="F1226" s="428"/>
      <c r="G1226" s="428"/>
      <c r="H1226" s="428"/>
      <c r="I1226" s="428"/>
      <c r="J1226" s="428"/>
      <c r="K1226" s="428"/>
      <c r="L1226" s="428"/>
      <c r="M1226" s="428"/>
      <c r="N1226" s="428"/>
      <c r="O1226" s="428"/>
      <c r="P1226" s="428"/>
      <c r="Q1226" s="428"/>
      <c r="R1226" s="428"/>
      <c r="S1226" s="428"/>
      <c r="T1226" s="428"/>
      <c r="U1226" s="428"/>
      <c r="V1226" s="428"/>
      <c r="W1226" s="428"/>
      <c r="X1226" s="428"/>
      <c r="Y1226" s="428"/>
      <c r="Z1226" s="428"/>
      <c r="AC1226" s="430"/>
      <c r="AD1226" s="256"/>
    </row>
    <row r="1227" spans="4:30" s="221" customFormat="1" ht="15" customHeight="1" x14ac:dyDescent="0.3">
      <c r="D1227" s="428"/>
      <c r="E1227" s="428"/>
      <c r="F1227" s="428"/>
      <c r="G1227" s="428"/>
      <c r="H1227" s="428"/>
      <c r="I1227" s="428"/>
      <c r="J1227" s="428"/>
      <c r="K1227" s="428"/>
      <c r="L1227" s="428"/>
      <c r="M1227" s="428"/>
      <c r="N1227" s="428"/>
      <c r="O1227" s="428"/>
      <c r="P1227" s="428"/>
      <c r="Q1227" s="428"/>
      <c r="R1227" s="428"/>
      <c r="S1227" s="428"/>
      <c r="T1227" s="428"/>
      <c r="U1227" s="428"/>
      <c r="V1227" s="428"/>
      <c r="W1227" s="428"/>
      <c r="X1227" s="428"/>
      <c r="Y1227" s="428"/>
      <c r="Z1227" s="428"/>
      <c r="AC1227" s="430"/>
      <c r="AD1227" s="256"/>
    </row>
    <row r="1228" spans="4:30" s="221" customFormat="1" ht="15" customHeight="1" x14ac:dyDescent="0.3">
      <c r="D1228" s="428"/>
      <c r="E1228" s="428"/>
      <c r="F1228" s="428"/>
      <c r="G1228" s="428"/>
      <c r="H1228" s="428"/>
      <c r="I1228" s="428"/>
      <c r="J1228" s="428"/>
      <c r="K1228" s="428"/>
      <c r="L1228" s="428"/>
      <c r="M1228" s="428"/>
      <c r="N1228" s="428"/>
      <c r="O1228" s="428"/>
      <c r="P1228" s="428"/>
      <c r="Q1228" s="428"/>
      <c r="R1228" s="428"/>
      <c r="S1228" s="428"/>
      <c r="T1228" s="428"/>
      <c r="U1228" s="428"/>
      <c r="V1228" s="428"/>
      <c r="W1228" s="428"/>
      <c r="X1228" s="428"/>
      <c r="Y1228" s="428"/>
      <c r="Z1228" s="428"/>
      <c r="AC1228" s="430"/>
      <c r="AD1228" s="256"/>
    </row>
    <row r="1229" spans="4:30" s="221" customFormat="1" ht="15" customHeight="1" x14ac:dyDescent="0.3">
      <c r="D1229" s="428"/>
      <c r="E1229" s="428"/>
      <c r="F1229" s="428"/>
      <c r="G1229" s="428"/>
      <c r="H1229" s="428"/>
      <c r="I1229" s="428"/>
      <c r="J1229" s="428"/>
      <c r="K1229" s="428"/>
      <c r="L1229" s="428"/>
      <c r="M1229" s="428"/>
      <c r="N1229" s="428"/>
      <c r="O1229" s="428"/>
      <c r="P1229" s="428"/>
      <c r="Q1229" s="428"/>
      <c r="R1229" s="428"/>
      <c r="S1229" s="428"/>
      <c r="T1229" s="428"/>
      <c r="U1229" s="428"/>
      <c r="V1229" s="428"/>
      <c r="W1229" s="428"/>
      <c r="X1229" s="428"/>
      <c r="Y1229" s="428"/>
      <c r="Z1229" s="428"/>
      <c r="AC1229" s="430"/>
      <c r="AD1229" s="256"/>
    </row>
    <row r="1230" spans="4:30" s="221" customFormat="1" ht="15" customHeight="1" x14ac:dyDescent="0.3">
      <c r="D1230" s="428"/>
      <c r="E1230" s="428"/>
      <c r="F1230" s="428"/>
      <c r="G1230" s="428"/>
      <c r="H1230" s="428"/>
      <c r="I1230" s="428"/>
      <c r="J1230" s="428"/>
      <c r="K1230" s="428"/>
      <c r="L1230" s="428"/>
      <c r="M1230" s="428"/>
      <c r="N1230" s="428"/>
      <c r="O1230" s="428"/>
      <c r="P1230" s="428"/>
      <c r="Q1230" s="428"/>
      <c r="R1230" s="428"/>
      <c r="S1230" s="428"/>
      <c r="T1230" s="428"/>
      <c r="U1230" s="428"/>
      <c r="V1230" s="428"/>
      <c r="W1230" s="428"/>
      <c r="X1230" s="428"/>
      <c r="Y1230" s="428"/>
      <c r="Z1230" s="428"/>
      <c r="AC1230" s="430"/>
      <c r="AD1230" s="256"/>
    </row>
    <row r="1231" spans="4:30" s="221" customFormat="1" ht="15" customHeight="1" x14ac:dyDescent="0.3">
      <c r="D1231" s="428"/>
      <c r="E1231" s="428"/>
      <c r="F1231" s="428"/>
      <c r="G1231" s="428"/>
      <c r="H1231" s="428"/>
      <c r="I1231" s="428"/>
      <c r="J1231" s="428"/>
      <c r="K1231" s="428"/>
      <c r="L1231" s="428"/>
      <c r="M1231" s="428"/>
      <c r="N1231" s="428"/>
      <c r="O1231" s="428"/>
      <c r="P1231" s="428"/>
      <c r="Q1231" s="428"/>
      <c r="R1231" s="428"/>
      <c r="S1231" s="428"/>
      <c r="T1231" s="428"/>
      <c r="U1231" s="428"/>
      <c r="V1231" s="428"/>
      <c r="W1231" s="428"/>
      <c r="X1231" s="428"/>
      <c r="Y1231" s="428"/>
      <c r="Z1231" s="428"/>
      <c r="AC1231" s="430"/>
      <c r="AD1231" s="256"/>
    </row>
    <row r="1232" spans="4:30" s="221" customFormat="1" ht="15" customHeight="1" x14ac:dyDescent="0.3">
      <c r="D1232" s="428"/>
      <c r="E1232" s="428"/>
      <c r="F1232" s="428"/>
      <c r="G1232" s="428"/>
      <c r="H1232" s="428"/>
      <c r="I1232" s="428"/>
      <c r="J1232" s="428"/>
      <c r="K1232" s="428"/>
      <c r="L1232" s="428"/>
      <c r="M1232" s="428"/>
      <c r="N1232" s="428"/>
      <c r="O1232" s="428"/>
      <c r="P1232" s="428"/>
      <c r="Q1232" s="428"/>
      <c r="R1232" s="428"/>
      <c r="S1232" s="428"/>
      <c r="T1232" s="428"/>
      <c r="U1232" s="428"/>
      <c r="V1232" s="428"/>
      <c r="W1232" s="428"/>
      <c r="X1232" s="428"/>
      <c r="Y1232" s="428"/>
      <c r="Z1232" s="428"/>
      <c r="AC1232" s="430"/>
      <c r="AD1232" s="256"/>
    </row>
    <row r="1233" spans="4:30" s="221" customFormat="1" ht="15" customHeight="1" x14ac:dyDescent="0.3">
      <c r="D1233" s="428"/>
      <c r="E1233" s="428"/>
      <c r="F1233" s="428"/>
      <c r="G1233" s="428"/>
      <c r="H1233" s="428"/>
      <c r="I1233" s="428"/>
      <c r="J1233" s="428"/>
      <c r="K1233" s="428"/>
      <c r="L1233" s="428"/>
      <c r="M1233" s="428"/>
      <c r="N1233" s="428"/>
      <c r="O1233" s="428"/>
      <c r="P1233" s="428"/>
      <c r="Q1233" s="428"/>
      <c r="R1233" s="428"/>
      <c r="S1233" s="428"/>
      <c r="T1233" s="428"/>
      <c r="U1233" s="428"/>
      <c r="V1233" s="428"/>
      <c r="W1233" s="428"/>
      <c r="X1233" s="428"/>
      <c r="Y1233" s="428"/>
      <c r="Z1233" s="428"/>
      <c r="AC1233" s="430"/>
      <c r="AD1233" s="256"/>
    </row>
    <row r="1234" spans="4:30" s="221" customFormat="1" ht="15" customHeight="1" x14ac:dyDescent="0.3">
      <c r="D1234" s="428"/>
      <c r="E1234" s="428"/>
      <c r="F1234" s="428"/>
      <c r="G1234" s="428"/>
      <c r="H1234" s="428"/>
      <c r="I1234" s="428"/>
      <c r="J1234" s="428"/>
      <c r="K1234" s="428"/>
      <c r="L1234" s="428"/>
      <c r="M1234" s="428"/>
      <c r="N1234" s="428"/>
      <c r="O1234" s="428"/>
      <c r="P1234" s="428"/>
      <c r="Q1234" s="428"/>
      <c r="R1234" s="428"/>
      <c r="S1234" s="428"/>
      <c r="T1234" s="428"/>
      <c r="U1234" s="428"/>
      <c r="V1234" s="428"/>
      <c r="W1234" s="428"/>
      <c r="X1234" s="428"/>
      <c r="Y1234" s="428"/>
      <c r="Z1234" s="428"/>
      <c r="AC1234" s="430"/>
      <c r="AD1234" s="256"/>
    </row>
    <row r="1235" spans="4:30" s="221" customFormat="1" ht="15" customHeight="1" x14ac:dyDescent="0.3">
      <c r="D1235" s="428"/>
      <c r="E1235" s="428"/>
      <c r="F1235" s="428"/>
      <c r="G1235" s="428"/>
      <c r="H1235" s="428"/>
      <c r="I1235" s="428"/>
      <c r="J1235" s="428"/>
      <c r="K1235" s="428"/>
      <c r="L1235" s="428"/>
      <c r="M1235" s="428"/>
      <c r="N1235" s="428"/>
      <c r="O1235" s="428"/>
      <c r="P1235" s="428"/>
      <c r="Q1235" s="428"/>
      <c r="R1235" s="428"/>
      <c r="S1235" s="428"/>
      <c r="T1235" s="428"/>
      <c r="U1235" s="428"/>
      <c r="V1235" s="428"/>
      <c r="W1235" s="428"/>
      <c r="X1235" s="428"/>
      <c r="Y1235" s="428"/>
      <c r="Z1235" s="428"/>
      <c r="AC1235" s="430"/>
      <c r="AD1235" s="256"/>
    </row>
    <row r="1236" spans="4:30" s="221" customFormat="1" ht="15" customHeight="1" x14ac:dyDescent="0.3">
      <c r="D1236" s="428"/>
      <c r="E1236" s="428"/>
      <c r="F1236" s="428"/>
      <c r="G1236" s="428"/>
      <c r="H1236" s="428"/>
      <c r="I1236" s="428"/>
      <c r="J1236" s="428"/>
      <c r="K1236" s="428"/>
      <c r="L1236" s="428"/>
      <c r="M1236" s="428"/>
      <c r="N1236" s="428"/>
      <c r="O1236" s="428"/>
      <c r="P1236" s="428"/>
      <c r="Q1236" s="428"/>
      <c r="R1236" s="428"/>
      <c r="S1236" s="428"/>
      <c r="T1236" s="428"/>
      <c r="U1236" s="428"/>
      <c r="V1236" s="428"/>
      <c r="W1236" s="428"/>
      <c r="X1236" s="428"/>
      <c r="Y1236" s="428"/>
      <c r="Z1236" s="428"/>
      <c r="AC1236" s="430"/>
      <c r="AD1236" s="256"/>
    </row>
    <row r="1237" spans="4:30" s="221" customFormat="1" ht="15" customHeight="1" x14ac:dyDescent="0.3">
      <c r="D1237" s="428"/>
      <c r="E1237" s="428"/>
      <c r="F1237" s="428"/>
      <c r="G1237" s="428"/>
      <c r="H1237" s="428"/>
      <c r="I1237" s="428"/>
      <c r="J1237" s="428"/>
      <c r="K1237" s="428"/>
      <c r="L1237" s="428"/>
      <c r="M1237" s="428"/>
      <c r="N1237" s="428"/>
      <c r="O1237" s="428"/>
      <c r="P1237" s="428"/>
      <c r="Q1237" s="428"/>
      <c r="R1237" s="428"/>
      <c r="S1237" s="428"/>
      <c r="T1237" s="428"/>
      <c r="U1237" s="428"/>
      <c r="V1237" s="428"/>
      <c r="W1237" s="428"/>
      <c r="X1237" s="428"/>
      <c r="Y1237" s="428"/>
      <c r="Z1237" s="428"/>
      <c r="AC1237" s="430"/>
      <c r="AD1237" s="256"/>
    </row>
    <row r="1238" spans="4:30" s="221" customFormat="1" ht="15" customHeight="1" x14ac:dyDescent="0.3">
      <c r="D1238" s="428"/>
      <c r="E1238" s="428"/>
      <c r="F1238" s="428"/>
      <c r="G1238" s="428"/>
      <c r="H1238" s="428"/>
      <c r="I1238" s="428"/>
      <c r="J1238" s="428"/>
      <c r="K1238" s="428"/>
      <c r="L1238" s="428"/>
      <c r="M1238" s="428"/>
      <c r="N1238" s="428"/>
      <c r="O1238" s="428"/>
      <c r="P1238" s="428"/>
      <c r="Q1238" s="428"/>
      <c r="R1238" s="428"/>
      <c r="S1238" s="428"/>
      <c r="T1238" s="428"/>
      <c r="U1238" s="428"/>
      <c r="V1238" s="428"/>
      <c r="W1238" s="428"/>
      <c r="X1238" s="428"/>
      <c r="Y1238" s="428"/>
      <c r="Z1238" s="428"/>
      <c r="AC1238" s="430"/>
      <c r="AD1238" s="256"/>
    </row>
    <row r="1239" spans="4:30" s="221" customFormat="1" ht="15" customHeight="1" x14ac:dyDescent="0.3">
      <c r="D1239" s="428"/>
      <c r="E1239" s="428"/>
      <c r="F1239" s="428"/>
      <c r="G1239" s="428"/>
      <c r="H1239" s="428"/>
      <c r="I1239" s="428"/>
      <c r="J1239" s="428"/>
      <c r="K1239" s="428"/>
      <c r="L1239" s="428"/>
      <c r="M1239" s="428"/>
      <c r="N1239" s="428"/>
      <c r="O1239" s="428"/>
      <c r="P1239" s="428"/>
      <c r="Q1239" s="428"/>
      <c r="R1239" s="428"/>
      <c r="S1239" s="428"/>
      <c r="T1239" s="428"/>
      <c r="U1239" s="428"/>
      <c r="V1239" s="428"/>
      <c r="W1239" s="428"/>
      <c r="X1239" s="428"/>
      <c r="Y1239" s="428"/>
      <c r="Z1239" s="428"/>
      <c r="AC1239" s="430"/>
      <c r="AD1239" s="256"/>
    </row>
    <row r="1240" spans="4:30" s="221" customFormat="1" ht="15" customHeight="1" x14ac:dyDescent="0.3">
      <c r="D1240" s="428"/>
      <c r="E1240" s="428"/>
      <c r="F1240" s="428"/>
      <c r="G1240" s="428"/>
      <c r="H1240" s="428"/>
      <c r="I1240" s="428"/>
      <c r="J1240" s="428"/>
      <c r="K1240" s="428"/>
      <c r="L1240" s="428"/>
      <c r="M1240" s="428"/>
      <c r="N1240" s="428"/>
      <c r="O1240" s="428"/>
      <c r="P1240" s="428"/>
      <c r="Q1240" s="428"/>
      <c r="R1240" s="428"/>
      <c r="S1240" s="428"/>
      <c r="T1240" s="428"/>
      <c r="U1240" s="428"/>
      <c r="V1240" s="428"/>
      <c r="W1240" s="428"/>
      <c r="X1240" s="428"/>
      <c r="Y1240" s="428"/>
      <c r="Z1240" s="428"/>
      <c r="AC1240" s="430"/>
      <c r="AD1240" s="256"/>
    </row>
    <row r="1241" spans="4:30" s="221" customFormat="1" ht="15" customHeight="1" x14ac:dyDescent="0.3">
      <c r="D1241" s="428"/>
      <c r="E1241" s="428"/>
      <c r="F1241" s="428"/>
      <c r="G1241" s="428"/>
      <c r="H1241" s="428"/>
      <c r="I1241" s="428"/>
      <c r="J1241" s="428"/>
      <c r="K1241" s="428"/>
      <c r="L1241" s="428"/>
      <c r="M1241" s="428"/>
      <c r="N1241" s="428"/>
      <c r="O1241" s="428"/>
      <c r="P1241" s="428"/>
      <c r="Q1241" s="428"/>
      <c r="R1241" s="428"/>
      <c r="S1241" s="428"/>
      <c r="T1241" s="428"/>
      <c r="U1241" s="428"/>
      <c r="V1241" s="428"/>
      <c r="W1241" s="428"/>
      <c r="X1241" s="428"/>
      <c r="Y1241" s="428"/>
      <c r="Z1241" s="428"/>
      <c r="AC1241" s="430"/>
      <c r="AD1241" s="256"/>
    </row>
    <row r="1242" spans="4:30" s="221" customFormat="1" ht="15" customHeight="1" x14ac:dyDescent="0.3">
      <c r="D1242" s="428"/>
      <c r="E1242" s="428"/>
      <c r="F1242" s="428"/>
      <c r="G1242" s="428"/>
      <c r="H1242" s="428"/>
      <c r="I1242" s="428"/>
      <c r="J1242" s="428"/>
      <c r="K1242" s="428"/>
      <c r="L1242" s="428"/>
      <c r="M1242" s="428"/>
      <c r="N1242" s="428"/>
      <c r="O1242" s="428"/>
      <c r="P1242" s="428"/>
      <c r="Q1242" s="428"/>
      <c r="R1242" s="428"/>
      <c r="S1242" s="428"/>
      <c r="T1242" s="428"/>
      <c r="U1242" s="428"/>
      <c r="V1242" s="428"/>
      <c r="W1242" s="428"/>
      <c r="X1242" s="428"/>
      <c r="Y1242" s="428"/>
      <c r="Z1242" s="428"/>
      <c r="AC1242" s="430"/>
      <c r="AD1242" s="256"/>
    </row>
    <row r="1243" spans="4:30" s="221" customFormat="1" ht="15" customHeight="1" x14ac:dyDescent="0.3">
      <c r="D1243" s="428"/>
      <c r="E1243" s="428"/>
      <c r="F1243" s="428"/>
      <c r="G1243" s="428"/>
      <c r="H1243" s="428"/>
      <c r="I1243" s="428"/>
      <c r="J1243" s="428"/>
      <c r="K1243" s="428"/>
      <c r="L1243" s="428"/>
      <c r="M1243" s="428"/>
      <c r="N1243" s="428"/>
      <c r="O1243" s="428"/>
      <c r="P1243" s="428"/>
      <c r="Q1243" s="428"/>
      <c r="R1243" s="428"/>
      <c r="S1243" s="428"/>
      <c r="T1243" s="428"/>
      <c r="U1243" s="428"/>
      <c r="V1243" s="428"/>
      <c r="W1243" s="428"/>
      <c r="X1243" s="428"/>
      <c r="Y1243" s="428"/>
      <c r="Z1243" s="428"/>
      <c r="AC1243" s="430"/>
      <c r="AD1243" s="256"/>
    </row>
    <row r="1244" spans="4:30" s="221" customFormat="1" ht="15" customHeight="1" x14ac:dyDescent="0.3">
      <c r="D1244" s="428"/>
      <c r="E1244" s="428"/>
      <c r="F1244" s="428"/>
      <c r="G1244" s="428"/>
      <c r="H1244" s="428"/>
      <c r="I1244" s="428"/>
      <c r="J1244" s="428"/>
      <c r="K1244" s="428"/>
      <c r="L1244" s="428"/>
      <c r="M1244" s="428"/>
      <c r="N1244" s="428"/>
      <c r="O1244" s="428"/>
      <c r="P1244" s="428"/>
      <c r="Q1244" s="428"/>
      <c r="R1244" s="428"/>
      <c r="S1244" s="428"/>
      <c r="T1244" s="428"/>
      <c r="U1244" s="428"/>
      <c r="V1244" s="428"/>
      <c r="W1244" s="428"/>
      <c r="X1244" s="428"/>
      <c r="Y1244" s="428"/>
      <c r="Z1244" s="428"/>
      <c r="AC1244" s="430"/>
      <c r="AD1244" s="256"/>
    </row>
    <row r="1245" spans="4:30" s="221" customFormat="1" ht="15" customHeight="1" x14ac:dyDescent="0.3">
      <c r="D1245" s="428"/>
      <c r="E1245" s="428"/>
      <c r="F1245" s="428"/>
      <c r="G1245" s="428"/>
      <c r="H1245" s="428"/>
      <c r="I1245" s="428"/>
      <c r="J1245" s="428"/>
      <c r="K1245" s="428"/>
      <c r="L1245" s="428"/>
      <c r="M1245" s="428"/>
      <c r="N1245" s="428"/>
      <c r="O1245" s="428"/>
      <c r="P1245" s="428"/>
      <c r="Q1245" s="428"/>
      <c r="R1245" s="428"/>
      <c r="S1245" s="428"/>
      <c r="T1245" s="428"/>
      <c r="U1245" s="428"/>
      <c r="V1245" s="428"/>
      <c r="W1245" s="428"/>
      <c r="X1245" s="428"/>
      <c r="Y1245" s="428"/>
      <c r="Z1245" s="428"/>
      <c r="AC1245" s="430"/>
      <c r="AD1245" s="256"/>
    </row>
    <row r="1246" spans="4:30" s="221" customFormat="1" ht="15" customHeight="1" x14ac:dyDescent="0.3">
      <c r="D1246" s="428"/>
      <c r="E1246" s="428"/>
      <c r="F1246" s="428"/>
      <c r="G1246" s="428"/>
      <c r="H1246" s="428"/>
      <c r="I1246" s="428"/>
      <c r="J1246" s="428"/>
      <c r="K1246" s="428"/>
      <c r="L1246" s="428"/>
      <c r="M1246" s="428"/>
      <c r="N1246" s="428"/>
      <c r="O1246" s="428"/>
      <c r="P1246" s="428"/>
      <c r="Q1246" s="428"/>
      <c r="R1246" s="428"/>
      <c r="S1246" s="428"/>
      <c r="T1246" s="428"/>
      <c r="U1246" s="428"/>
      <c r="V1246" s="428"/>
      <c r="W1246" s="428"/>
      <c r="X1246" s="428"/>
      <c r="Y1246" s="428"/>
      <c r="Z1246" s="428"/>
      <c r="AC1246" s="430"/>
      <c r="AD1246" s="256"/>
    </row>
    <row r="1247" spans="4:30" s="221" customFormat="1" ht="15" customHeight="1" x14ac:dyDescent="0.3">
      <c r="D1247" s="428"/>
      <c r="E1247" s="428"/>
      <c r="F1247" s="428"/>
      <c r="G1247" s="428"/>
      <c r="H1247" s="428"/>
      <c r="I1247" s="428"/>
      <c r="J1247" s="428"/>
      <c r="K1247" s="428"/>
      <c r="L1247" s="428"/>
      <c r="M1247" s="428"/>
      <c r="N1247" s="428"/>
      <c r="O1247" s="428"/>
      <c r="P1247" s="428"/>
      <c r="Q1247" s="428"/>
      <c r="R1247" s="428"/>
      <c r="S1247" s="428"/>
      <c r="T1247" s="428"/>
      <c r="U1247" s="428"/>
      <c r="V1247" s="428"/>
      <c r="W1247" s="428"/>
      <c r="X1247" s="428"/>
      <c r="Y1247" s="428"/>
      <c r="Z1247" s="428"/>
      <c r="AC1247" s="430"/>
      <c r="AD1247" s="256"/>
    </row>
    <row r="1248" spans="4:30" s="221" customFormat="1" ht="15" customHeight="1" x14ac:dyDescent="0.3">
      <c r="D1248" s="428"/>
      <c r="E1248" s="428"/>
      <c r="F1248" s="428"/>
      <c r="G1248" s="428"/>
      <c r="H1248" s="428"/>
      <c r="I1248" s="428"/>
      <c r="J1248" s="428"/>
      <c r="K1248" s="428"/>
      <c r="L1248" s="428"/>
      <c r="M1248" s="428"/>
      <c r="N1248" s="428"/>
      <c r="O1248" s="428"/>
      <c r="P1248" s="428"/>
      <c r="Q1248" s="428"/>
      <c r="R1248" s="428"/>
      <c r="S1248" s="428"/>
      <c r="T1248" s="428"/>
      <c r="U1248" s="428"/>
      <c r="V1248" s="428"/>
      <c r="W1248" s="428"/>
      <c r="X1248" s="428"/>
      <c r="Y1248" s="428"/>
      <c r="Z1248" s="428"/>
      <c r="AC1248" s="430"/>
      <c r="AD1248" s="256"/>
    </row>
    <row r="1249" spans="4:30" s="221" customFormat="1" ht="15" customHeight="1" x14ac:dyDescent="0.3">
      <c r="D1249" s="428"/>
      <c r="E1249" s="428"/>
      <c r="F1249" s="428"/>
      <c r="G1249" s="428"/>
      <c r="H1249" s="428"/>
      <c r="I1249" s="428"/>
      <c r="J1249" s="428"/>
      <c r="K1249" s="428"/>
      <c r="L1249" s="428"/>
      <c r="M1249" s="428"/>
      <c r="N1249" s="428"/>
      <c r="O1249" s="428"/>
      <c r="P1249" s="428"/>
      <c r="Q1249" s="428"/>
      <c r="R1249" s="428"/>
      <c r="S1249" s="428"/>
      <c r="T1249" s="428"/>
      <c r="U1249" s="428"/>
      <c r="V1249" s="428"/>
      <c r="W1249" s="428"/>
      <c r="X1249" s="428"/>
      <c r="Y1249" s="428"/>
      <c r="Z1249" s="428"/>
      <c r="AC1249" s="430"/>
      <c r="AD1249" s="256"/>
    </row>
    <row r="1250" spans="4:30" s="221" customFormat="1" ht="15" customHeight="1" x14ac:dyDescent="0.3">
      <c r="D1250" s="428"/>
      <c r="E1250" s="428"/>
      <c r="F1250" s="428"/>
      <c r="G1250" s="428"/>
      <c r="H1250" s="428"/>
      <c r="I1250" s="428"/>
      <c r="J1250" s="428"/>
      <c r="K1250" s="428"/>
      <c r="L1250" s="428"/>
      <c r="M1250" s="428"/>
      <c r="N1250" s="428"/>
      <c r="O1250" s="428"/>
      <c r="P1250" s="428"/>
      <c r="Q1250" s="428"/>
      <c r="R1250" s="428"/>
      <c r="S1250" s="428"/>
      <c r="T1250" s="428"/>
      <c r="U1250" s="428"/>
      <c r="V1250" s="428"/>
      <c r="W1250" s="428"/>
      <c r="X1250" s="428"/>
      <c r="Y1250" s="428"/>
      <c r="Z1250" s="428"/>
      <c r="AC1250" s="430"/>
      <c r="AD1250" s="256"/>
    </row>
    <row r="1251" spans="4:30" s="221" customFormat="1" ht="15" customHeight="1" x14ac:dyDescent="0.3">
      <c r="D1251" s="428"/>
      <c r="E1251" s="428"/>
      <c r="F1251" s="428"/>
      <c r="G1251" s="428"/>
      <c r="H1251" s="428"/>
      <c r="I1251" s="428"/>
      <c r="J1251" s="428"/>
      <c r="K1251" s="428"/>
      <c r="L1251" s="428"/>
      <c r="M1251" s="428"/>
      <c r="N1251" s="428"/>
      <c r="O1251" s="428"/>
      <c r="P1251" s="428"/>
      <c r="Q1251" s="428"/>
      <c r="R1251" s="428"/>
      <c r="S1251" s="428"/>
      <c r="T1251" s="428"/>
      <c r="U1251" s="428"/>
      <c r="V1251" s="428"/>
      <c r="W1251" s="428"/>
      <c r="X1251" s="428"/>
      <c r="Y1251" s="428"/>
      <c r="Z1251" s="428"/>
      <c r="AC1251" s="430"/>
      <c r="AD1251" s="256"/>
    </row>
    <row r="1252" spans="4:30" s="221" customFormat="1" ht="15" customHeight="1" x14ac:dyDescent="0.3">
      <c r="D1252" s="428"/>
      <c r="E1252" s="428"/>
      <c r="F1252" s="428"/>
      <c r="G1252" s="428"/>
      <c r="H1252" s="428"/>
      <c r="I1252" s="428"/>
      <c r="J1252" s="428"/>
      <c r="K1252" s="428"/>
      <c r="L1252" s="428"/>
      <c r="M1252" s="428"/>
      <c r="N1252" s="428"/>
      <c r="O1252" s="428"/>
      <c r="P1252" s="428"/>
      <c r="Q1252" s="428"/>
      <c r="R1252" s="428"/>
      <c r="S1252" s="428"/>
      <c r="T1252" s="428"/>
      <c r="U1252" s="428"/>
      <c r="V1252" s="428"/>
      <c r="W1252" s="428"/>
      <c r="X1252" s="428"/>
      <c r="Y1252" s="428"/>
      <c r="Z1252" s="428"/>
      <c r="AC1252" s="430"/>
      <c r="AD1252" s="256"/>
    </row>
    <row r="1253" spans="4:30" s="221" customFormat="1" ht="15" customHeight="1" x14ac:dyDescent="0.3">
      <c r="D1253" s="428"/>
      <c r="E1253" s="428"/>
      <c r="F1253" s="428"/>
      <c r="G1253" s="428"/>
      <c r="H1253" s="428"/>
      <c r="I1253" s="428"/>
      <c r="J1253" s="428"/>
      <c r="K1253" s="428"/>
      <c r="L1253" s="428"/>
      <c r="M1253" s="428"/>
      <c r="N1253" s="428"/>
      <c r="O1253" s="428"/>
      <c r="P1253" s="428"/>
      <c r="Q1253" s="428"/>
      <c r="R1253" s="428"/>
      <c r="S1253" s="428"/>
      <c r="T1253" s="428"/>
      <c r="U1253" s="428"/>
      <c r="V1253" s="428"/>
      <c r="W1253" s="428"/>
      <c r="X1253" s="428"/>
      <c r="Y1253" s="428"/>
      <c r="Z1253" s="428"/>
      <c r="AC1253" s="430"/>
      <c r="AD1253" s="256"/>
    </row>
    <row r="1254" spans="4:30" s="221" customFormat="1" ht="15" customHeight="1" x14ac:dyDescent="0.3">
      <c r="D1254" s="428"/>
      <c r="E1254" s="428"/>
      <c r="F1254" s="428"/>
      <c r="G1254" s="428"/>
      <c r="H1254" s="428"/>
      <c r="I1254" s="428"/>
      <c r="J1254" s="428"/>
      <c r="K1254" s="428"/>
      <c r="L1254" s="428"/>
      <c r="M1254" s="428"/>
      <c r="N1254" s="428"/>
      <c r="O1254" s="428"/>
      <c r="P1254" s="428"/>
      <c r="Q1254" s="428"/>
      <c r="R1254" s="428"/>
      <c r="S1254" s="428"/>
      <c r="T1254" s="428"/>
      <c r="U1254" s="428"/>
      <c r="V1254" s="428"/>
      <c r="W1254" s="428"/>
      <c r="X1254" s="428"/>
      <c r="Y1254" s="428"/>
      <c r="Z1254" s="428"/>
      <c r="AC1254" s="430"/>
      <c r="AD1254" s="256"/>
    </row>
    <row r="1255" spans="4:30" s="221" customFormat="1" ht="15" customHeight="1" x14ac:dyDescent="0.3">
      <c r="D1255" s="428"/>
      <c r="E1255" s="428"/>
      <c r="F1255" s="428"/>
      <c r="G1255" s="428"/>
      <c r="H1255" s="428"/>
      <c r="I1255" s="428"/>
      <c r="J1255" s="428"/>
      <c r="K1255" s="428"/>
      <c r="L1255" s="428"/>
      <c r="M1255" s="428"/>
      <c r="N1255" s="428"/>
      <c r="O1255" s="428"/>
      <c r="P1255" s="428"/>
      <c r="Q1255" s="428"/>
      <c r="R1255" s="428"/>
      <c r="S1255" s="428"/>
      <c r="T1255" s="428"/>
      <c r="U1255" s="428"/>
      <c r="V1255" s="428"/>
      <c r="W1255" s="428"/>
      <c r="X1255" s="428"/>
      <c r="Y1255" s="428"/>
      <c r="Z1255" s="428"/>
      <c r="AC1255" s="430"/>
      <c r="AD1255" s="256"/>
    </row>
    <row r="1256" spans="4:30" s="221" customFormat="1" ht="15" customHeight="1" x14ac:dyDescent="0.3">
      <c r="D1256" s="428"/>
      <c r="E1256" s="428"/>
      <c r="F1256" s="428"/>
      <c r="G1256" s="428"/>
      <c r="H1256" s="428"/>
      <c r="I1256" s="428"/>
      <c r="J1256" s="428"/>
      <c r="K1256" s="428"/>
      <c r="L1256" s="428"/>
      <c r="M1256" s="428"/>
      <c r="N1256" s="428"/>
      <c r="O1256" s="428"/>
      <c r="P1256" s="428"/>
      <c r="Q1256" s="428"/>
      <c r="R1256" s="428"/>
      <c r="S1256" s="428"/>
      <c r="T1256" s="428"/>
      <c r="U1256" s="428"/>
      <c r="V1256" s="428"/>
      <c r="W1256" s="428"/>
      <c r="X1256" s="428"/>
      <c r="Y1256" s="428"/>
      <c r="Z1256" s="428"/>
      <c r="AC1256" s="430"/>
      <c r="AD1256" s="256"/>
    </row>
    <row r="1257" spans="4:30" s="221" customFormat="1" ht="15" customHeight="1" x14ac:dyDescent="0.3">
      <c r="D1257" s="428"/>
      <c r="E1257" s="428"/>
      <c r="F1257" s="428"/>
      <c r="G1257" s="428"/>
      <c r="H1257" s="428"/>
      <c r="I1257" s="428"/>
      <c r="J1257" s="428"/>
      <c r="K1257" s="428"/>
      <c r="L1257" s="428"/>
      <c r="M1257" s="428"/>
      <c r="N1257" s="428"/>
      <c r="O1257" s="428"/>
      <c r="P1257" s="428"/>
      <c r="Q1257" s="428"/>
      <c r="R1257" s="428"/>
      <c r="S1257" s="428"/>
      <c r="T1257" s="428"/>
      <c r="U1257" s="428"/>
      <c r="V1257" s="428"/>
      <c r="W1257" s="428"/>
      <c r="X1257" s="428"/>
      <c r="Y1257" s="428"/>
      <c r="Z1257" s="428"/>
      <c r="AC1257" s="430"/>
      <c r="AD1257" s="256"/>
    </row>
    <row r="1258" spans="4:30" s="221" customFormat="1" ht="15" customHeight="1" x14ac:dyDescent="0.3">
      <c r="D1258" s="428"/>
      <c r="E1258" s="428"/>
      <c r="F1258" s="428"/>
      <c r="G1258" s="428"/>
      <c r="H1258" s="428"/>
      <c r="I1258" s="428"/>
      <c r="J1258" s="428"/>
      <c r="K1258" s="428"/>
      <c r="L1258" s="428"/>
      <c r="M1258" s="428"/>
      <c r="N1258" s="428"/>
      <c r="O1258" s="428"/>
      <c r="P1258" s="428"/>
      <c r="Q1258" s="428"/>
      <c r="R1258" s="428"/>
      <c r="S1258" s="428"/>
      <c r="T1258" s="428"/>
      <c r="U1258" s="428"/>
      <c r="V1258" s="428"/>
      <c r="W1258" s="428"/>
      <c r="X1258" s="428"/>
      <c r="Y1258" s="428"/>
      <c r="Z1258" s="428"/>
      <c r="AC1258" s="430"/>
      <c r="AD1258" s="256"/>
    </row>
    <row r="1259" spans="4:30" s="221" customFormat="1" ht="15" customHeight="1" x14ac:dyDescent="0.3">
      <c r="D1259" s="428"/>
      <c r="E1259" s="428"/>
      <c r="F1259" s="428"/>
      <c r="G1259" s="428"/>
      <c r="H1259" s="428"/>
      <c r="I1259" s="428"/>
      <c r="J1259" s="428"/>
      <c r="K1259" s="428"/>
      <c r="L1259" s="428"/>
      <c r="M1259" s="428"/>
      <c r="N1259" s="428"/>
      <c r="O1259" s="428"/>
      <c r="P1259" s="428"/>
      <c r="Q1259" s="428"/>
      <c r="R1259" s="428"/>
      <c r="S1259" s="428"/>
      <c r="T1259" s="428"/>
      <c r="U1259" s="428"/>
      <c r="V1259" s="428"/>
      <c r="W1259" s="428"/>
      <c r="X1259" s="428"/>
      <c r="Y1259" s="428"/>
      <c r="Z1259" s="428"/>
      <c r="AC1259" s="430"/>
      <c r="AD1259" s="256"/>
    </row>
    <row r="1260" spans="4:30" s="221" customFormat="1" ht="15" customHeight="1" x14ac:dyDescent="0.3">
      <c r="D1260" s="428"/>
      <c r="E1260" s="428"/>
      <c r="F1260" s="428"/>
      <c r="G1260" s="428"/>
      <c r="H1260" s="428"/>
      <c r="I1260" s="428"/>
      <c r="J1260" s="428"/>
      <c r="K1260" s="428"/>
      <c r="L1260" s="428"/>
      <c r="M1260" s="428"/>
      <c r="N1260" s="428"/>
      <c r="O1260" s="428"/>
      <c r="P1260" s="428"/>
      <c r="Q1260" s="428"/>
      <c r="R1260" s="428"/>
      <c r="S1260" s="428"/>
      <c r="T1260" s="428"/>
      <c r="U1260" s="428"/>
      <c r="V1260" s="428"/>
      <c r="W1260" s="428"/>
      <c r="X1260" s="428"/>
      <c r="Y1260" s="428"/>
      <c r="Z1260" s="428"/>
      <c r="AC1260" s="430"/>
      <c r="AD1260" s="256"/>
    </row>
    <row r="1261" spans="4:30" s="221" customFormat="1" ht="15" customHeight="1" x14ac:dyDescent="0.3">
      <c r="D1261" s="428"/>
      <c r="E1261" s="428"/>
      <c r="F1261" s="428"/>
      <c r="G1261" s="428"/>
      <c r="H1261" s="428"/>
      <c r="I1261" s="428"/>
      <c r="J1261" s="428"/>
      <c r="K1261" s="428"/>
      <c r="L1261" s="428"/>
      <c r="M1261" s="428"/>
      <c r="N1261" s="428"/>
      <c r="O1261" s="428"/>
      <c r="P1261" s="428"/>
      <c r="Q1261" s="428"/>
      <c r="R1261" s="428"/>
      <c r="S1261" s="428"/>
      <c r="T1261" s="428"/>
      <c r="U1261" s="428"/>
      <c r="V1261" s="428"/>
      <c r="W1261" s="428"/>
      <c r="X1261" s="428"/>
      <c r="Y1261" s="428"/>
      <c r="Z1261" s="428"/>
      <c r="AC1261" s="430"/>
      <c r="AD1261" s="256"/>
    </row>
    <row r="1262" spans="4:30" s="221" customFormat="1" ht="15" customHeight="1" x14ac:dyDescent="0.3">
      <c r="D1262" s="428"/>
      <c r="E1262" s="428"/>
      <c r="F1262" s="428"/>
      <c r="G1262" s="428"/>
      <c r="H1262" s="428"/>
      <c r="I1262" s="428"/>
      <c r="J1262" s="428"/>
      <c r="K1262" s="428"/>
      <c r="L1262" s="428"/>
      <c r="M1262" s="428"/>
      <c r="N1262" s="428"/>
      <c r="O1262" s="428"/>
      <c r="P1262" s="428"/>
      <c r="Q1262" s="428"/>
      <c r="R1262" s="428"/>
      <c r="S1262" s="428"/>
      <c r="T1262" s="428"/>
      <c r="U1262" s="428"/>
      <c r="V1262" s="428"/>
      <c r="W1262" s="428"/>
      <c r="X1262" s="428"/>
      <c r="Y1262" s="428"/>
      <c r="Z1262" s="428"/>
      <c r="AC1262" s="430"/>
      <c r="AD1262" s="256"/>
    </row>
    <row r="1263" spans="4:30" s="221" customFormat="1" ht="15" customHeight="1" x14ac:dyDescent="0.3">
      <c r="D1263" s="428"/>
      <c r="E1263" s="428"/>
      <c r="F1263" s="428"/>
      <c r="G1263" s="428"/>
      <c r="H1263" s="428"/>
      <c r="I1263" s="428"/>
      <c r="J1263" s="428"/>
      <c r="K1263" s="428"/>
      <c r="L1263" s="428"/>
      <c r="M1263" s="428"/>
      <c r="N1263" s="428"/>
      <c r="O1263" s="428"/>
      <c r="P1263" s="428"/>
      <c r="Q1263" s="428"/>
      <c r="R1263" s="428"/>
      <c r="S1263" s="428"/>
      <c r="T1263" s="428"/>
      <c r="U1263" s="428"/>
      <c r="V1263" s="428"/>
      <c r="W1263" s="428"/>
      <c r="X1263" s="428"/>
      <c r="Y1263" s="428"/>
      <c r="Z1263" s="428"/>
      <c r="AC1263" s="430"/>
      <c r="AD1263" s="256"/>
    </row>
    <row r="1264" spans="4:30" s="221" customFormat="1" ht="15" customHeight="1" x14ac:dyDescent="0.3">
      <c r="D1264" s="428"/>
      <c r="E1264" s="428"/>
      <c r="F1264" s="428"/>
      <c r="G1264" s="428"/>
      <c r="H1264" s="428"/>
      <c r="I1264" s="428"/>
      <c r="J1264" s="428"/>
      <c r="K1264" s="428"/>
      <c r="L1264" s="428"/>
      <c r="M1264" s="428"/>
      <c r="N1264" s="428"/>
      <c r="O1264" s="428"/>
      <c r="P1264" s="428"/>
      <c r="Q1264" s="428"/>
      <c r="R1264" s="428"/>
      <c r="S1264" s="428"/>
      <c r="T1264" s="428"/>
      <c r="U1264" s="428"/>
      <c r="V1264" s="428"/>
      <c r="W1264" s="428"/>
      <c r="X1264" s="428"/>
      <c r="Y1264" s="428"/>
      <c r="Z1264" s="428"/>
      <c r="AC1264" s="430"/>
      <c r="AD1264" s="256"/>
    </row>
    <row r="1265" spans="4:30" s="221" customFormat="1" ht="15" customHeight="1" x14ac:dyDescent="0.3">
      <c r="D1265" s="428"/>
      <c r="E1265" s="428"/>
      <c r="F1265" s="428"/>
      <c r="G1265" s="428"/>
      <c r="H1265" s="428"/>
      <c r="I1265" s="428"/>
      <c r="J1265" s="428"/>
      <c r="K1265" s="428"/>
      <c r="L1265" s="428"/>
      <c r="M1265" s="428"/>
      <c r="N1265" s="428"/>
      <c r="O1265" s="428"/>
      <c r="P1265" s="428"/>
      <c r="Q1265" s="428"/>
      <c r="R1265" s="428"/>
      <c r="S1265" s="428"/>
      <c r="T1265" s="428"/>
      <c r="U1265" s="428"/>
      <c r="V1265" s="428"/>
      <c r="W1265" s="428"/>
      <c r="X1265" s="428"/>
      <c r="Y1265" s="428"/>
      <c r="Z1265" s="428"/>
      <c r="AC1265" s="430"/>
      <c r="AD1265" s="256"/>
    </row>
    <row r="1266" spans="4:30" s="221" customFormat="1" ht="15" customHeight="1" x14ac:dyDescent="0.3">
      <c r="D1266" s="428"/>
      <c r="E1266" s="428"/>
      <c r="F1266" s="428"/>
      <c r="G1266" s="428"/>
      <c r="H1266" s="428"/>
      <c r="I1266" s="428"/>
      <c r="J1266" s="428"/>
      <c r="K1266" s="428"/>
      <c r="L1266" s="428"/>
      <c r="M1266" s="428"/>
      <c r="N1266" s="428"/>
      <c r="O1266" s="428"/>
      <c r="P1266" s="428"/>
      <c r="Q1266" s="428"/>
      <c r="R1266" s="428"/>
      <c r="S1266" s="428"/>
      <c r="T1266" s="428"/>
      <c r="U1266" s="428"/>
      <c r="V1266" s="428"/>
      <c r="W1266" s="428"/>
      <c r="X1266" s="428"/>
      <c r="Y1266" s="428"/>
      <c r="Z1266" s="428"/>
      <c r="AC1266" s="430"/>
      <c r="AD1266" s="256"/>
    </row>
    <row r="1267" spans="4:30" s="221" customFormat="1" ht="15" customHeight="1" x14ac:dyDescent="0.3">
      <c r="D1267" s="428"/>
      <c r="E1267" s="428"/>
      <c r="F1267" s="428"/>
      <c r="G1267" s="428"/>
      <c r="H1267" s="428"/>
      <c r="I1267" s="428"/>
      <c r="J1267" s="428"/>
      <c r="K1267" s="428"/>
      <c r="L1267" s="428"/>
      <c r="M1267" s="428"/>
      <c r="N1267" s="428"/>
      <c r="O1267" s="428"/>
      <c r="P1267" s="428"/>
      <c r="Q1267" s="428"/>
      <c r="R1267" s="428"/>
      <c r="S1267" s="428"/>
      <c r="T1267" s="428"/>
      <c r="U1267" s="428"/>
      <c r="V1267" s="428"/>
      <c r="W1267" s="428"/>
      <c r="X1267" s="428"/>
      <c r="Y1267" s="428"/>
      <c r="Z1267" s="428"/>
      <c r="AC1267" s="430"/>
      <c r="AD1267" s="256"/>
    </row>
    <row r="1268" spans="4:30" s="221" customFormat="1" ht="15" customHeight="1" x14ac:dyDescent="0.3">
      <c r="D1268" s="428"/>
      <c r="E1268" s="428"/>
      <c r="F1268" s="428"/>
      <c r="G1268" s="428"/>
      <c r="H1268" s="428"/>
      <c r="I1268" s="428"/>
      <c r="J1268" s="428"/>
      <c r="K1268" s="428"/>
      <c r="L1268" s="428"/>
      <c r="M1268" s="428"/>
      <c r="N1268" s="428"/>
      <c r="O1268" s="428"/>
      <c r="P1268" s="428"/>
      <c r="Q1268" s="428"/>
      <c r="R1268" s="428"/>
      <c r="S1268" s="428"/>
      <c r="T1268" s="428"/>
      <c r="U1268" s="428"/>
      <c r="V1268" s="428"/>
      <c r="W1268" s="428"/>
      <c r="X1268" s="428"/>
      <c r="Y1268" s="428"/>
      <c r="Z1268" s="428"/>
      <c r="AC1268" s="430"/>
      <c r="AD1268" s="256"/>
    </row>
    <row r="1269" spans="4:30" s="221" customFormat="1" ht="15" customHeight="1" x14ac:dyDescent="0.3">
      <c r="D1269" s="428"/>
      <c r="E1269" s="428"/>
      <c r="F1269" s="428"/>
      <c r="G1269" s="428"/>
      <c r="H1269" s="428"/>
      <c r="I1269" s="428"/>
      <c r="J1269" s="428"/>
      <c r="K1269" s="428"/>
      <c r="L1269" s="428"/>
      <c r="M1269" s="428"/>
      <c r="N1269" s="428"/>
      <c r="O1269" s="428"/>
      <c r="P1269" s="428"/>
      <c r="Q1269" s="428"/>
      <c r="R1269" s="428"/>
      <c r="S1269" s="428"/>
      <c r="T1269" s="428"/>
      <c r="U1269" s="428"/>
      <c r="V1269" s="428"/>
      <c r="W1269" s="428"/>
      <c r="X1269" s="428"/>
      <c r="Y1269" s="428"/>
      <c r="Z1269" s="428"/>
      <c r="AC1269" s="430"/>
      <c r="AD1269" s="256"/>
    </row>
    <row r="1270" spans="4:30" s="221" customFormat="1" ht="15" customHeight="1" x14ac:dyDescent="0.3">
      <c r="D1270" s="428"/>
      <c r="E1270" s="428"/>
      <c r="F1270" s="428"/>
      <c r="G1270" s="428"/>
      <c r="H1270" s="428"/>
      <c r="I1270" s="428"/>
      <c r="J1270" s="428"/>
      <c r="K1270" s="428"/>
      <c r="L1270" s="428"/>
      <c r="M1270" s="428"/>
      <c r="N1270" s="428"/>
      <c r="O1270" s="428"/>
      <c r="P1270" s="428"/>
      <c r="Q1270" s="428"/>
      <c r="R1270" s="428"/>
      <c r="S1270" s="428"/>
      <c r="T1270" s="428"/>
      <c r="U1270" s="428"/>
      <c r="V1270" s="428"/>
      <c r="W1270" s="428"/>
      <c r="X1270" s="428"/>
      <c r="Y1270" s="428"/>
      <c r="Z1270" s="428"/>
      <c r="AC1270" s="430"/>
      <c r="AD1270" s="256"/>
    </row>
    <row r="1271" spans="4:30" s="221" customFormat="1" ht="15" customHeight="1" x14ac:dyDescent="0.3">
      <c r="D1271" s="428"/>
      <c r="E1271" s="428"/>
      <c r="F1271" s="428"/>
      <c r="G1271" s="428"/>
      <c r="H1271" s="428"/>
      <c r="I1271" s="428"/>
      <c r="J1271" s="428"/>
      <c r="K1271" s="428"/>
      <c r="L1271" s="428"/>
      <c r="M1271" s="428"/>
      <c r="N1271" s="428"/>
      <c r="O1271" s="428"/>
      <c r="P1271" s="428"/>
      <c r="Q1271" s="428"/>
      <c r="R1271" s="428"/>
      <c r="S1271" s="428"/>
      <c r="T1271" s="428"/>
      <c r="U1271" s="428"/>
      <c r="V1271" s="428"/>
      <c r="W1271" s="428"/>
      <c r="X1271" s="428"/>
      <c r="Y1271" s="428"/>
      <c r="Z1271" s="428"/>
      <c r="AC1271" s="430"/>
      <c r="AD1271" s="256"/>
    </row>
    <row r="1272" spans="4:30" s="221" customFormat="1" ht="15" customHeight="1" x14ac:dyDescent="0.3">
      <c r="D1272" s="428"/>
      <c r="E1272" s="428"/>
      <c r="F1272" s="428"/>
      <c r="G1272" s="428"/>
      <c r="H1272" s="428"/>
      <c r="I1272" s="428"/>
      <c r="J1272" s="428"/>
      <c r="K1272" s="428"/>
      <c r="L1272" s="428"/>
      <c r="M1272" s="428"/>
      <c r="N1272" s="428"/>
      <c r="O1272" s="428"/>
      <c r="P1272" s="428"/>
      <c r="Q1272" s="428"/>
      <c r="R1272" s="428"/>
      <c r="S1272" s="428"/>
      <c r="T1272" s="428"/>
      <c r="U1272" s="428"/>
      <c r="V1272" s="428"/>
      <c r="W1272" s="428"/>
      <c r="X1272" s="428"/>
      <c r="Y1272" s="428"/>
      <c r="Z1272" s="428"/>
      <c r="AC1272" s="430"/>
      <c r="AD1272" s="256"/>
    </row>
    <row r="1273" spans="4:30" s="221" customFormat="1" ht="15" customHeight="1" x14ac:dyDescent="0.3">
      <c r="D1273" s="428"/>
      <c r="E1273" s="428"/>
      <c r="F1273" s="428"/>
      <c r="G1273" s="428"/>
      <c r="H1273" s="428"/>
      <c r="I1273" s="428"/>
      <c r="J1273" s="428"/>
      <c r="K1273" s="428"/>
      <c r="L1273" s="428"/>
      <c r="M1273" s="428"/>
      <c r="N1273" s="428"/>
      <c r="O1273" s="428"/>
      <c r="P1273" s="428"/>
      <c r="Q1273" s="428"/>
      <c r="R1273" s="428"/>
      <c r="S1273" s="428"/>
      <c r="T1273" s="428"/>
      <c r="U1273" s="428"/>
      <c r="V1273" s="428"/>
      <c r="W1273" s="428"/>
      <c r="X1273" s="428"/>
      <c r="Y1273" s="428"/>
      <c r="Z1273" s="428"/>
      <c r="AC1273" s="430"/>
      <c r="AD1273" s="256"/>
    </row>
    <row r="1274" spans="4:30" s="221" customFormat="1" ht="15" customHeight="1" x14ac:dyDescent="0.3">
      <c r="D1274" s="428"/>
      <c r="E1274" s="428"/>
      <c r="F1274" s="428"/>
      <c r="G1274" s="428"/>
      <c r="H1274" s="428"/>
      <c r="I1274" s="428"/>
      <c r="J1274" s="428"/>
      <c r="K1274" s="428"/>
      <c r="L1274" s="428"/>
      <c r="M1274" s="428"/>
      <c r="N1274" s="428"/>
      <c r="O1274" s="428"/>
      <c r="P1274" s="428"/>
      <c r="Q1274" s="428"/>
      <c r="R1274" s="428"/>
      <c r="S1274" s="428"/>
      <c r="T1274" s="428"/>
      <c r="U1274" s="428"/>
      <c r="V1274" s="428"/>
      <c r="W1274" s="428"/>
      <c r="X1274" s="428"/>
      <c r="Y1274" s="428"/>
      <c r="Z1274" s="428"/>
      <c r="AC1274" s="430"/>
      <c r="AD1274" s="256"/>
    </row>
    <row r="1275" spans="4:30" s="221" customFormat="1" ht="15" customHeight="1" x14ac:dyDescent="0.3">
      <c r="D1275" s="428"/>
      <c r="E1275" s="428"/>
      <c r="F1275" s="428"/>
      <c r="G1275" s="428"/>
      <c r="H1275" s="428"/>
      <c r="I1275" s="428"/>
      <c r="J1275" s="428"/>
      <c r="K1275" s="428"/>
      <c r="L1275" s="428"/>
      <c r="M1275" s="428"/>
      <c r="N1275" s="428"/>
      <c r="O1275" s="428"/>
      <c r="P1275" s="428"/>
      <c r="Q1275" s="428"/>
      <c r="R1275" s="428"/>
      <c r="S1275" s="428"/>
      <c r="T1275" s="428"/>
      <c r="U1275" s="428"/>
      <c r="V1275" s="428"/>
      <c r="W1275" s="428"/>
      <c r="X1275" s="428"/>
      <c r="Y1275" s="428"/>
      <c r="Z1275" s="428"/>
      <c r="AC1275" s="430"/>
      <c r="AD1275" s="256"/>
    </row>
    <row r="1276" spans="4:30" s="221" customFormat="1" ht="15" customHeight="1" x14ac:dyDescent="0.3">
      <c r="D1276" s="428"/>
      <c r="E1276" s="428"/>
      <c r="F1276" s="428"/>
      <c r="G1276" s="428"/>
      <c r="H1276" s="428"/>
      <c r="I1276" s="428"/>
      <c r="J1276" s="428"/>
      <c r="K1276" s="428"/>
      <c r="L1276" s="428"/>
      <c r="M1276" s="428"/>
      <c r="N1276" s="428"/>
      <c r="O1276" s="428"/>
      <c r="P1276" s="428"/>
      <c r="Q1276" s="428"/>
      <c r="R1276" s="428"/>
      <c r="S1276" s="428"/>
      <c r="T1276" s="428"/>
      <c r="U1276" s="428"/>
      <c r="V1276" s="428"/>
      <c r="W1276" s="428"/>
      <c r="X1276" s="428"/>
      <c r="Y1276" s="428"/>
      <c r="Z1276" s="428"/>
      <c r="AC1276" s="430"/>
      <c r="AD1276" s="256"/>
    </row>
    <row r="1277" spans="4:30" s="221" customFormat="1" ht="15" customHeight="1" x14ac:dyDescent="0.3">
      <c r="D1277" s="428"/>
      <c r="E1277" s="428"/>
      <c r="F1277" s="428"/>
      <c r="G1277" s="428"/>
      <c r="H1277" s="428"/>
      <c r="I1277" s="428"/>
      <c r="J1277" s="428"/>
      <c r="K1277" s="428"/>
      <c r="L1277" s="428"/>
      <c r="M1277" s="428"/>
      <c r="N1277" s="428"/>
      <c r="O1277" s="428"/>
      <c r="P1277" s="428"/>
      <c r="Q1277" s="428"/>
      <c r="R1277" s="428"/>
      <c r="S1277" s="428"/>
      <c r="T1277" s="428"/>
      <c r="U1277" s="428"/>
      <c r="V1277" s="428"/>
      <c r="W1277" s="428"/>
      <c r="X1277" s="428"/>
      <c r="Y1277" s="428"/>
      <c r="Z1277" s="428"/>
      <c r="AC1277" s="430"/>
      <c r="AD1277" s="256"/>
    </row>
    <row r="1278" spans="4:30" s="221" customFormat="1" ht="15" customHeight="1" x14ac:dyDescent="0.3">
      <c r="D1278" s="428"/>
      <c r="E1278" s="428"/>
      <c r="F1278" s="428"/>
      <c r="G1278" s="428"/>
      <c r="H1278" s="428"/>
      <c r="I1278" s="428"/>
      <c r="J1278" s="428"/>
      <c r="K1278" s="428"/>
      <c r="L1278" s="428"/>
      <c r="M1278" s="428"/>
      <c r="N1278" s="428"/>
      <c r="O1278" s="428"/>
      <c r="P1278" s="428"/>
      <c r="Q1278" s="428"/>
      <c r="R1278" s="428"/>
      <c r="S1278" s="428"/>
      <c r="T1278" s="428"/>
      <c r="U1278" s="428"/>
      <c r="V1278" s="428"/>
      <c r="W1278" s="428"/>
      <c r="X1278" s="428"/>
      <c r="Y1278" s="428"/>
      <c r="Z1278" s="428"/>
      <c r="AC1278" s="430"/>
      <c r="AD1278" s="256"/>
    </row>
    <row r="1279" spans="4:30" s="221" customFormat="1" ht="15" customHeight="1" x14ac:dyDescent="0.3">
      <c r="D1279" s="428"/>
      <c r="E1279" s="428"/>
      <c r="F1279" s="428"/>
      <c r="G1279" s="428"/>
      <c r="H1279" s="428"/>
      <c r="I1279" s="428"/>
      <c r="J1279" s="428"/>
      <c r="K1279" s="428"/>
      <c r="L1279" s="428"/>
      <c r="M1279" s="428"/>
      <c r="N1279" s="428"/>
      <c r="O1279" s="428"/>
      <c r="P1279" s="428"/>
      <c r="Q1279" s="428"/>
      <c r="R1279" s="428"/>
      <c r="S1279" s="428"/>
      <c r="T1279" s="428"/>
      <c r="U1279" s="428"/>
      <c r="V1279" s="428"/>
      <c r="W1279" s="428"/>
      <c r="X1279" s="428"/>
      <c r="Y1279" s="428"/>
      <c r="Z1279" s="428"/>
      <c r="AC1279" s="430"/>
      <c r="AD1279" s="256"/>
    </row>
    <row r="1280" spans="4:30" s="221" customFormat="1" ht="15" customHeight="1" x14ac:dyDescent="0.3">
      <c r="D1280" s="428"/>
      <c r="E1280" s="428"/>
      <c r="F1280" s="428"/>
      <c r="G1280" s="428"/>
      <c r="H1280" s="428"/>
      <c r="I1280" s="428"/>
      <c r="J1280" s="428"/>
      <c r="K1280" s="428"/>
      <c r="L1280" s="428"/>
      <c r="M1280" s="428"/>
      <c r="N1280" s="428"/>
      <c r="O1280" s="428"/>
      <c r="P1280" s="428"/>
      <c r="Q1280" s="428"/>
      <c r="R1280" s="428"/>
      <c r="S1280" s="428"/>
      <c r="T1280" s="428"/>
      <c r="U1280" s="428"/>
      <c r="V1280" s="428"/>
      <c r="W1280" s="428"/>
      <c r="X1280" s="428"/>
      <c r="Y1280" s="428"/>
      <c r="Z1280" s="428"/>
      <c r="AC1280" s="430"/>
      <c r="AD1280" s="256"/>
    </row>
    <row r="1281" spans="4:30" s="221" customFormat="1" ht="15" customHeight="1" x14ac:dyDescent="0.3">
      <c r="D1281" s="428"/>
      <c r="E1281" s="428"/>
      <c r="F1281" s="428"/>
      <c r="G1281" s="428"/>
      <c r="H1281" s="428"/>
      <c r="I1281" s="428"/>
      <c r="J1281" s="428"/>
      <c r="K1281" s="428"/>
      <c r="L1281" s="428"/>
      <c r="M1281" s="428"/>
      <c r="N1281" s="428"/>
      <c r="O1281" s="428"/>
      <c r="P1281" s="428"/>
      <c r="Q1281" s="428"/>
      <c r="R1281" s="428"/>
      <c r="S1281" s="428"/>
      <c r="T1281" s="428"/>
      <c r="U1281" s="428"/>
      <c r="V1281" s="428"/>
      <c r="W1281" s="428"/>
      <c r="X1281" s="428"/>
      <c r="Y1281" s="428"/>
      <c r="Z1281" s="428"/>
      <c r="AC1281" s="430"/>
      <c r="AD1281" s="256"/>
    </row>
    <row r="1282" spans="4:30" s="221" customFormat="1" ht="15" customHeight="1" x14ac:dyDescent="0.3">
      <c r="D1282" s="428"/>
      <c r="E1282" s="428"/>
      <c r="F1282" s="428"/>
      <c r="G1282" s="428"/>
      <c r="H1282" s="428"/>
      <c r="I1282" s="428"/>
      <c r="J1282" s="428"/>
      <c r="K1282" s="428"/>
      <c r="L1282" s="428"/>
      <c r="M1282" s="428"/>
      <c r="N1282" s="428"/>
      <c r="O1282" s="428"/>
      <c r="P1282" s="428"/>
      <c r="Q1282" s="428"/>
      <c r="R1282" s="428"/>
      <c r="S1282" s="428"/>
      <c r="T1282" s="428"/>
      <c r="U1282" s="428"/>
      <c r="V1282" s="428"/>
      <c r="W1282" s="428"/>
      <c r="X1282" s="428"/>
      <c r="Y1282" s="428"/>
      <c r="Z1282" s="428"/>
      <c r="AC1282" s="430"/>
      <c r="AD1282" s="256"/>
    </row>
    <row r="1283" spans="4:30" s="221" customFormat="1" ht="15" customHeight="1" x14ac:dyDescent="0.3">
      <c r="D1283" s="428"/>
      <c r="E1283" s="428"/>
      <c r="F1283" s="428"/>
      <c r="G1283" s="428"/>
      <c r="H1283" s="428"/>
      <c r="I1283" s="428"/>
      <c r="J1283" s="428"/>
      <c r="K1283" s="428"/>
      <c r="L1283" s="428"/>
      <c r="M1283" s="428"/>
      <c r="N1283" s="428"/>
      <c r="O1283" s="428"/>
      <c r="P1283" s="428"/>
      <c r="Q1283" s="428"/>
      <c r="R1283" s="428"/>
      <c r="S1283" s="428"/>
      <c r="T1283" s="428"/>
      <c r="U1283" s="428"/>
      <c r="V1283" s="428"/>
      <c r="W1283" s="428"/>
      <c r="X1283" s="428"/>
      <c r="Y1283" s="428"/>
      <c r="Z1283" s="428"/>
      <c r="AC1283" s="430"/>
      <c r="AD1283" s="256"/>
    </row>
    <row r="1284" spans="4:30" s="221" customFormat="1" ht="15" customHeight="1" x14ac:dyDescent="0.3">
      <c r="D1284" s="428"/>
      <c r="E1284" s="428"/>
      <c r="F1284" s="428"/>
      <c r="G1284" s="428"/>
      <c r="H1284" s="428"/>
      <c r="I1284" s="428"/>
      <c r="J1284" s="428"/>
      <c r="K1284" s="428"/>
      <c r="L1284" s="428"/>
      <c r="M1284" s="428"/>
      <c r="N1284" s="428"/>
      <c r="O1284" s="428"/>
      <c r="P1284" s="428"/>
      <c r="Q1284" s="428"/>
      <c r="R1284" s="428"/>
      <c r="S1284" s="428"/>
      <c r="T1284" s="428"/>
      <c r="U1284" s="428"/>
      <c r="V1284" s="428"/>
      <c r="W1284" s="428"/>
      <c r="X1284" s="428"/>
      <c r="Y1284" s="428"/>
      <c r="Z1284" s="428"/>
      <c r="AC1284" s="430"/>
      <c r="AD1284" s="256"/>
    </row>
    <row r="1285" spans="4:30" s="221" customFormat="1" ht="15" customHeight="1" x14ac:dyDescent="0.3">
      <c r="D1285" s="428"/>
      <c r="E1285" s="428"/>
      <c r="F1285" s="428"/>
      <c r="G1285" s="428"/>
      <c r="H1285" s="428"/>
      <c r="I1285" s="428"/>
      <c r="J1285" s="428"/>
      <c r="K1285" s="428"/>
      <c r="L1285" s="428"/>
      <c r="M1285" s="428"/>
      <c r="N1285" s="428"/>
      <c r="O1285" s="428"/>
      <c r="P1285" s="428"/>
      <c r="Q1285" s="428"/>
      <c r="R1285" s="428"/>
      <c r="S1285" s="428"/>
      <c r="T1285" s="428"/>
      <c r="U1285" s="428"/>
      <c r="V1285" s="428"/>
      <c r="W1285" s="428"/>
      <c r="X1285" s="428"/>
      <c r="Y1285" s="428"/>
      <c r="Z1285" s="428"/>
      <c r="AC1285" s="430"/>
      <c r="AD1285" s="256"/>
    </row>
    <row r="1286" spans="4:30" s="221" customFormat="1" ht="15" customHeight="1" x14ac:dyDescent="0.3">
      <c r="D1286" s="428"/>
      <c r="E1286" s="428"/>
      <c r="F1286" s="428"/>
      <c r="G1286" s="428"/>
      <c r="H1286" s="428"/>
      <c r="I1286" s="428"/>
      <c r="J1286" s="428"/>
      <c r="K1286" s="428"/>
      <c r="L1286" s="428"/>
      <c r="M1286" s="428"/>
      <c r="N1286" s="428"/>
      <c r="O1286" s="428"/>
      <c r="P1286" s="428"/>
      <c r="Q1286" s="428"/>
      <c r="R1286" s="428"/>
      <c r="S1286" s="428"/>
      <c r="T1286" s="428"/>
      <c r="U1286" s="428"/>
      <c r="V1286" s="428"/>
      <c r="W1286" s="428"/>
      <c r="X1286" s="428"/>
      <c r="Y1286" s="428"/>
      <c r="Z1286" s="428"/>
      <c r="AC1286" s="430"/>
      <c r="AD1286" s="256"/>
    </row>
    <row r="1287" spans="4:30" s="221" customFormat="1" ht="15" customHeight="1" x14ac:dyDescent="0.3">
      <c r="D1287" s="428"/>
      <c r="E1287" s="428"/>
      <c r="F1287" s="428"/>
      <c r="G1287" s="428"/>
      <c r="H1287" s="428"/>
      <c r="I1287" s="428"/>
      <c r="J1287" s="428"/>
      <c r="K1287" s="428"/>
      <c r="L1287" s="428"/>
      <c r="M1287" s="428"/>
      <c r="N1287" s="428"/>
      <c r="O1287" s="428"/>
      <c r="P1287" s="428"/>
      <c r="Q1287" s="428"/>
      <c r="R1287" s="428"/>
      <c r="S1287" s="428"/>
      <c r="T1287" s="428"/>
      <c r="U1287" s="428"/>
      <c r="V1287" s="428"/>
      <c r="W1287" s="428"/>
      <c r="X1287" s="428"/>
      <c r="Y1287" s="428"/>
      <c r="Z1287" s="428"/>
      <c r="AC1287" s="430"/>
      <c r="AD1287" s="256"/>
    </row>
    <row r="1288" spans="4:30" s="221" customFormat="1" ht="15" customHeight="1" x14ac:dyDescent="0.3">
      <c r="D1288" s="428"/>
      <c r="E1288" s="428"/>
      <c r="F1288" s="428"/>
      <c r="G1288" s="428"/>
      <c r="H1288" s="428"/>
      <c r="I1288" s="428"/>
      <c r="J1288" s="428"/>
      <c r="K1288" s="428"/>
      <c r="L1288" s="428"/>
      <c r="M1288" s="428"/>
      <c r="N1288" s="428"/>
      <c r="O1288" s="428"/>
      <c r="P1288" s="428"/>
      <c r="Q1288" s="428"/>
      <c r="R1288" s="428"/>
      <c r="S1288" s="428"/>
      <c r="T1288" s="428"/>
      <c r="U1288" s="428"/>
      <c r="V1288" s="428"/>
      <c r="W1288" s="428"/>
      <c r="X1288" s="428"/>
      <c r="Y1288" s="428"/>
      <c r="Z1288" s="428"/>
      <c r="AC1288" s="430"/>
      <c r="AD1288" s="256"/>
    </row>
    <row r="1289" spans="4:30" s="221" customFormat="1" ht="15" customHeight="1" x14ac:dyDescent="0.3">
      <c r="D1289" s="428"/>
      <c r="E1289" s="428"/>
      <c r="F1289" s="428"/>
      <c r="G1289" s="428"/>
      <c r="H1289" s="428"/>
      <c r="I1289" s="428"/>
      <c r="J1289" s="428"/>
      <c r="K1289" s="428"/>
      <c r="L1289" s="428"/>
      <c r="M1289" s="428"/>
      <c r="N1289" s="428"/>
      <c r="O1289" s="428"/>
      <c r="P1289" s="428"/>
      <c r="Q1289" s="428"/>
      <c r="R1289" s="428"/>
      <c r="S1289" s="428"/>
      <c r="T1289" s="428"/>
      <c r="U1289" s="428"/>
      <c r="V1289" s="428"/>
      <c r="W1289" s="428"/>
      <c r="X1289" s="428"/>
      <c r="Y1289" s="428"/>
      <c r="Z1289" s="428"/>
      <c r="AC1289" s="430"/>
      <c r="AD1289" s="256"/>
    </row>
    <row r="1290" spans="4:30" s="221" customFormat="1" ht="15" customHeight="1" x14ac:dyDescent="0.3">
      <c r="D1290" s="428"/>
      <c r="E1290" s="428"/>
      <c r="F1290" s="428"/>
      <c r="G1290" s="428"/>
      <c r="H1290" s="428"/>
      <c r="I1290" s="428"/>
      <c r="J1290" s="428"/>
      <c r="K1290" s="428"/>
      <c r="L1290" s="428"/>
      <c r="M1290" s="428"/>
      <c r="N1290" s="428"/>
      <c r="O1290" s="428"/>
      <c r="P1290" s="428"/>
      <c r="Q1290" s="428"/>
      <c r="R1290" s="428"/>
      <c r="S1290" s="428"/>
      <c r="T1290" s="428"/>
      <c r="U1290" s="428"/>
      <c r="V1290" s="428"/>
      <c r="W1290" s="428"/>
      <c r="X1290" s="428"/>
      <c r="Y1290" s="428"/>
      <c r="Z1290" s="428"/>
      <c r="AC1290" s="430"/>
      <c r="AD1290" s="256"/>
    </row>
    <row r="1291" spans="4:30" s="221" customFormat="1" ht="15" customHeight="1" x14ac:dyDescent="0.3">
      <c r="D1291" s="428"/>
      <c r="E1291" s="428"/>
      <c r="F1291" s="428"/>
      <c r="G1291" s="428"/>
      <c r="H1291" s="428"/>
      <c r="I1291" s="428"/>
      <c r="J1291" s="428"/>
      <c r="K1291" s="428"/>
      <c r="L1291" s="428"/>
      <c r="M1291" s="428"/>
      <c r="N1291" s="428"/>
      <c r="O1291" s="428"/>
      <c r="P1291" s="428"/>
      <c r="Q1291" s="428"/>
      <c r="R1291" s="428"/>
      <c r="S1291" s="428"/>
      <c r="T1291" s="428"/>
      <c r="U1291" s="428"/>
      <c r="V1291" s="428"/>
      <c r="W1291" s="428"/>
      <c r="X1291" s="428"/>
      <c r="Y1291" s="428"/>
      <c r="Z1291" s="428"/>
      <c r="AC1291" s="430"/>
      <c r="AD1291" s="256"/>
    </row>
    <row r="1292" spans="4:30" s="221" customFormat="1" ht="15" customHeight="1" x14ac:dyDescent="0.3">
      <c r="D1292" s="428"/>
      <c r="E1292" s="428"/>
      <c r="F1292" s="428"/>
      <c r="G1292" s="428"/>
      <c r="H1292" s="428"/>
      <c r="I1292" s="428"/>
      <c r="J1292" s="428"/>
      <c r="K1292" s="428"/>
      <c r="L1292" s="428"/>
      <c r="M1292" s="428"/>
      <c r="N1292" s="428"/>
      <c r="O1292" s="428"/>
      <c r="P1292" s="428"/>
      <c r="Q1292" s="428"/>
      <c r="R1292" s="428"/>
      <c r="S1292" s="428"/>
      <c r="T1292" s="428"/>
      <c r="U1292" s="428"/>
      <c r="V1292" s="428"/>
      <c r="W1292" s="428"/>
      <c r="X1292" s="428"/>
      <c r="Y1292" s="428"/>
      <c r="Z1292" s="428"/>
      <c r="AC1292" s="430"/>
      <c r="AD1292" s="256"/>
    </row>
    <row r="1293" spans="4:30" s="221" customFormat="1" ht="15" customHeight="1" x14ac:dyDescent="0.3">
      <c r="D1293" s="428"/>
      <c r="E1293" s="428"/>
      <c r="F1293" s="428"/>
      <c r="G1293" s="428"/>
      <c r="H1293" s="428"/>
      <c r="I1293" s="428"/>
      <c r="J1293" s="428"/>
      <c r="K1293" s="428"/>
      <c r="L1293" s="428"/>
      <c r="M1293" s="428"/>
      <c r="N1293" s="428"/>
      <c r="O1293" s="428"/>
      <c r="P1293" s="428"/>
      <c r="Q1293" s="428"/>
      <c r="R1293" s="428"/>
      <c r="S1293" s="428"/>
      <c r="T1293" s="428"/>
      <c r="U1293" s="428"/>
      <c r="V1293" s="428"/>
      <c r="W1293" s="428"/>
      <c r="X1293" s="428"/>
      <c r="Y1293" s="428"/>
      <c r="Z1293" s="428"/>
      <c r="AC1293" s="430"/>
      <c r="AD1293" s="256"/>
    </row>
    <row r="1294" spans="4:30" s="221" customFormat="1" ht="15" customHeight="1" x14ac:dyDescent="0.3">
      <c r="D1294" s="428"/>
      <c r="E1294" s="428"/>
      <c r="F1294" s="428"/>
      <c r="G1294" s="428"/>
      <c r="H1294" s="428"/>
      <c r="I1294" s="428"/>
      <c r="J1294" s="428"/>
      <c r="K1294" s="428"/>
      <c r="L1294" s="428"/>
      <c r="M1294" s="428"/>
      <c r="N1294" s="428"/>
      <c r="O1294" s="428"/>
      <c r="P1294" s="428"/>
      <c r="Q1294" s="428"/>
      <c r="R1294" s="428"/>
      <c r="S1294" s="428"/>
      <c r="T1294" s="428"/>
      <c r="U1294" s="428"/>
      <c r="V1294" s="428"/>
      <c r="W1294" s="428"/>
      <c r="X1294" s="428"/>
      <c r="Y1294" s="428"/>
      <c r="Z1294" s="428"/>
      <c r="AC1294" s="430"/>
      <c r="AD1294" s="256"/>
    </row>
    <row r="1295" spans="4:30" s="221" customFormat="1" ht="15" customHeight="1" x14ac:dyDescent="0.3">
      <c r="D1295" s="428"/>
      <c r="E1295" s="428"/>
      <c r="F1295" s="428"/>
      <c r="G1295" s="428"/>
      <c r="H1295" s="428"/>
      <c r="I1295" s="428"/>
      <c r="J1295" s="428"/>
      <c r="K1295" s="428"/>
      <c r="L1295" s="428"/>
      <c r="M1295" s="428"/>
      <c r="N1295" s="428"/>
      <c r="O1295" s="428"/>
      <c r="P1295" s="428"/>
      <c r="Q1295" s="428"/>
      <c r="R1295" s="428"/>
      <c r="S1295" s="428"/>
      <c r="T1295" s="428"/>
      <c r="U1295" s="428"/>
      <c r="V1295" s="428"/>
      <c r="W1295" s="428"/>
      <c r="X1295" s="428"/>
      <c r="Y1295" s="428"/>
      <c r="Z1295" s="428"/>
      <c r="AC1295" s="430"/>
      <c r="AD1295" s="256"/>
    </row>
    <row r="1296" spans="4:30" s="221" customFormat="1" ht="15" customHeight="1" x14ac:dyDescent="0.3">
      <c r="D1296" s="428"/>
      <c r="E1296" s="428"/>
      <c r="F1296" s="428"/>
      <c r="G1296" s="428"/>
      <c r="H1296" s="428"/>
      <c r="I1296" s="428"/>
      <c r="J1296" s="428"/>
      <c r="K1296" s="428"/>
      <c r="L1296" s="428"/>
      <c r="M1296" s="428"/>
      <c r="N1296" s="428"/>
      <c r="O1296" s="428"/>
      <c r="P1296" s="428"/>
      <c r="Q1296" s="428"/>
      <c r="R1296" s="428"/>
      <c r="S1296" s="428"/>
      <c r="T1296" s="428"/>
      <c r="U1296" s="428"/>
      <c r="V1296" s="428"/>
      <c r="W1296" s="428"/>
      <c r="X1296" s="428"/>
      <c r="Y1296" s="428"/>
      <c r="Z1296" s="428"/>
      <c r="AC1296" s="430"/>
      <c r="AD1296" s="256"/>
    </row>
    <row r="1297" spans="4:30" s="221" customFormat="1" ht="15" customHeight="1" x14ac:dyDescent="0.3">
      <c r="D1297" s="428"/>
      <c r="E1297" s="428"/>
      <c r="F1297" s="428"/>
      <c r="G1297" s="428"/>
      <c r="H1297" s="428"/>
      <c r="I1297" s="428"/>
      <c r="J1297" s="428"/>
      <c r="K1297" s="428"/>
      <c r="L1297" s="428"/>
      <c r="M1297" s="428"/>
      <c r="N1297" s="428"/>
      <c r="O1297" s="428"/>
      <c r="P1297" s="428"/>
      <c r="Q1297" s="428"/>
      <c r="R1297" s="428"/>
      <c r="S1297" s="428"/>
      <c r="T1297" s="428"/>
      <c r="U1297" s="428"/>
      <c r="V1297" s="428"/>
      <c r="W1297" s="428"/>
      <c r="X1297" s="428"/>
      <c r="Y1297" s="428"/>
      <c r="Z1297" s="428"/>
      <c r="AC1297" s="430"/>
      <c r="AD1297" s="256"/>
    </row>
    <row r="1298" spans="4:30" s="221" customFormat="1" ht="15" customHeight="1" x14ac:dyDescent="0.3">
      <c r="D1298" s="428"/>
      <c r="E1298" s="428"/>
      <c r="F1298" s="428"/>
      <c r="G1298" s="428"/>
      <c r="H1298" s="428"/>
      <c r="I1298" s="428"/>
      <c r="J1298" s="428"/>
      <c r="K1298" s="428"/>
      <c r="L1298" s="428"/>
      <c r="M1298" s="428"/>
      <c r="N1298" s="428"/>
      <c r="O1298" s="428"/>
      <c r="P1298" s="428"/>
      <c r="Q1298" s="428"/>
      <c r="R1298" s="428"/>
      <c r="S1298" s="428"/>
      <c r="T1298" s="428"/>
      <c r="U1298" s="428"/>
      <c r="V1298" s="428"/>
      <c r="W1298" s="428"/>
      <c r="X1298" s="428"/>
      <c r="Y1298" s="428"/>
      <c r="Z1298" s="428"/>
      <c r="AC1298" s="430"/>
      <c r="AD1298" s="256"/>
    </row>
    <row r="1299" spans="4:30" s="221" customFormat="1" ht="15" customHeight="1" x14ac:dyDescent="0.3">
      <c r="D1299" s="428"/>
      <c r="E1299" s="428"/>
      <c r="F1299" s="428"/>
      <c r="G1299" s="428"/>
      <c r="H1299" s="428"/>
      <c r="I1299" s="428"/>
      <c r="J1299" s="428"/>
      <c r="K1299" s="428"/>
      <c r="L1299" s="428"/>
      <c r="M1299" s="428"/>
      <c r="N1299" s="428"/>
      <c r="O1299" s="428"/>
      <c r="P1299" s="428"/>
      <c r="Q1299" s="428"/>
      <c r="R1299" s="428"/>
      <c r="S1299" s="428"/>
      <c r="T1299" s="428"/>
      <c r="U1299" s="428"/>
      <c r="V1299" s="428"/>
      <c r="W1299" s="428"/>
      <c r="X1299" s="428"/>
      <c r="Y1299" s="428"/>
      <c r="Z1299" s="428"/>
      <c r="AC1299" s="430"/>
      <c r="AD1299" s="256"/>
    </row>
    <row r="1300" spans="4:30" s="221" customFormat="1" ht="15" customHeight="1" x14ac:dyDescent="0.3">
      <c r="D1300" s="428"/>
      <c r="E1300" s="428"/>
      <c r="F1300" s="428"/>
      <c r="G1300" s="428"/>
      <c r="H1300" s="428"/>
      <c r="I1300" s="428"/>
      <c r="J1300" s="428"/>
      <c r="K1300" s="428"/>
      <c r="L1300" s="428"/>
      <c r="M1300" s="428"/>
      <c r="N1300" s="428"/>
      <c r="O1300" s="428"/>
      <c r="P1300" s="428"/>
      <c r="Q1300" s="428"/>
      <c r="R1300" s="428"/>
      <c r="S1300" s="428"/>
      <c r="T1300" s="428"/>
      <c r="U1300" s="428"/>
      <c r="V1300" s="428"/>
      <c r="W1300" s="428"/>
      <c r="X1300" s="428"/>
      <c r="Y1300" s="428"/>
      <c r="Z1300" s="428"/>
      <c r="AC1300" s="430"/>
      <c r="AD1300" s="256"/>
    </row>
    <row r="1301" spans="4:30" s="221" customFormat="1" ht="15" customHeight="1" x14ac:dyDescent="0.3">
      <c r="D1301" s="428"/>
      <c r="E1301" s="428"/>
      <c r="F1301" s="428"/>
      <c r="G1301" s="428"/>
      <c r="H1301" s="428"/>
      <c r="I1301" s="428"/>
      <c r="J1301" s="428"/>
      <c r="K1301" s="428"/>
      <c r="L1301" s="428"/>
      <c r="M1301" s="428"/>
      <c r="N1301" s="428"/>
      <c r="O1301" s="428"/>
      <c r="P1301" s="428"/>
      <c r="Q1301" s="428"/>
      <c r="R1301" s="428"/>
      <c r="S1301" s="428"/>
      <c r="T1301" s="428"/>
      <c r="U1301" s="428"/>
      <c r="V1301" s="428"/>
      <c r="W1301" s="428"/>
      <c r="X1301" s="428"/>
      <c r="Y1301" s="428"/>
      <c r="Z1301" s="428"/>
      <c r="AC1301" s="430"/>
      <c r="AD1301" s="256"/>
    </row>
    <row r="1302" spans="4:30" s="221" customFormat="1" ht="15" customHeight="1" x14ac:dyDescent="0.3">
      <c r="D1302" s="428"/>
      <c r="E1302" s="428"/>
      <c r="F1302" s="428"/>
      <c r="G1302" s="428"/>
      <c r="H1302" s="428"/>
      <c r="I1302" s="428"/>
      <c r="J1302" s="428"/>
      <c r="K1302" s="428"/>
      <c r="L1302" s="428"/>
      <c r="M1302" s="428"/>
      <c r="N1302" s="428"/>
      <c r="O1302" s="428"/>
      <c r="P1302" s="428"/>
      <c r="Q1302" s="428"/>
      <c r="R1302" s="428"/>
      <c r="S1302" s="428"/>
      <c r="T1302" s="428"/>
      <c r="U1302" s="428"/>
      <c r="V1302" s="428"/>
      <c r="W1302" s="428"/>
      <c r="X1302" s="428"/>
      <c r="Y1302" s="428"/>
      <c r="Z1302" s="428"/>
      <c r="AC1302" s="430"/>
      <c r="AD1302" s="256"/>
    </row>
    <row r="1303" spans="4:30" s="221" customFormat="1" ht="15" customHeight="1" x14ac:dyDescent="0.3">
      <c r="D1303" s="428"/>
      <c r="E1303" s="428"/>
      <c r="F1303" s="428"/>
      <c r="G1303" s="428"/>
      <c r="H1303" s="428"/>
      <c r="I1303" s="428"/>
      <c r="J1303" s="428"/>
      <c r="K1303" s="428"/>
      <c r="L1303" s="428"/>
      <c r="M1303" s="428"/>
      <c r="N1303" s="428"/>
      <c r="O1303" s="428"/>
      <c r="P1303" s="428"/>
      <c r="Q1303" s="428"/>
      <c r="R1303" s="428"/>
      <c r="S1303" s="428"/>
      <c r="T1303" s="428"/>
      <c r="U1303" s="428"/>
      <c r="V1303" s="428"/>
      <c r="W1303" s="428"/>
      <c r="X1303" s="428"/>
      <c r="Y1303" s="428"/>
      <c r="Z1303" s="428"/>
      <c r="AC1303" s="430"/>
      <c r="AD1303" s="256"/>
    </row>
    <row r="1304" spans="4:30" s="221" customFormat="1" ht="15" customHeight="1" x14ac:dyDescent="0.3">
      <c r="D1304" s="428"/>
      <c r="E1304" s="428"/>
      <c r="F1304" s="428"/>
      <c r="G1304" s="428"/>
      <c r="H1304" s="428"/>
      <c r="I1304" s="428"/>
      <c r="J1304" s="428"/>
      <c r="K1304" s="428"/>
      <c r="L1304" s="428"/>
      <c r="M1304" s="428"/>
      <c r="N1304" s="428"/>
      <c r="O1304" s="428"/>
      <c r="P1304" s="428"/>
      <c r="Q1304" s="428"/>
      <c r="R1304" s="428"/>
      <c r="S1304" s="428"/>
      <c r="T1304" s="428"/>
      <c r="U1304" s="428"/>
      <c r="V1304" s="428"/>
      <c r="W1304" s="428"/>
      <c r="X1304" s="428"/>
      <c r="Y1304" s="428"/>
      <c r="Z1304" s="428"/>
      <c r="AC1304" s="430"/>
      <c r="AD1304" s="256"/>
    </row>
    <row r="1305" spans="4:30" s="221" customFormat="1" ht="15" customHeight="1" x14ac:dyDescent="0.3">
      <c r="D1305" s="428"/>
      <c r="E1305" s="428"/>
      <c r="F1305" s="428"/>
      <c r="G1305" s="428"/>
      <c r="H1305" s="428"/>
      <c r="I1305" s="428"/>
      <c r="J1305" s="428"/>
      <c r="K1305" s="428"/>
      <c r="L1305" s="428"/>
      <c r="M1305" s="428"/>
      <c r="N1305" s="428"/>
      <c r="O1305" s="428"/>
      <c r="P1305" s="428"/>
      <c r="Q1305" s="428"/>
      <c r="R1305" s="428"/>
      <c r="S1305" s="428"/>
      <c r="T1305" s="428"/>
      <c r="U1305" s="428"/>
      <c r="V1305" s="428"/>
      <c r="W1305" s="428"/>
      <c r="X1305" s="428"/>
      <c r="Y1305" s="428"/>
      <c r="Z1305" s="428"/>
      <c r="AC1305" s="430"/>
      <c r="AD1305" s="256"/>
    </row>
    <row r="1306" spans="4:30" s="221" customFormat="1" ht="15" customHeight="1" x14ac:dyDescent="0.3">
      <c r="D1306" s="428"/>
      <c r="E1306" s="428"/>
      <c r="F1306" s="428"/>
      <c r="G1306" s="428"/>
      <c r="H1306" s="428"/>
      <c r="I1306" s="428"/>
      <c r="J1306" s="428"/>
      <c r="K1306" s="428"/>
      <c r="L1306" s="428"/>
      <c r="M1306" s="428"/>
      <c r="N1306" s="428"/>
      <c r="O1306" s="428"/>
      <c r="P1306" s="428"/>
      <c r="Q1306" s="428"/>
      <c r="R1306" s="428"/>
      <c r="S1306" s="428"/>
      <c r="T1306" s="428"/>
      <c r="U1306" s="428"/>
      <c r="V1306" s="428"/>
      <c r="W1306" s="428"/>
      <c r="X1306" s="428"/>
      <c r="Y1306" s="428"/>
      <c r="Z1306" s="428"/>
      <c r="AC1306" s="430"/>
      <c r="AD1306" s="256"/>
    </row>
    <row r="1307" spans="4:30" s="221" customFormat="1" ht="15" customHeight="1" x14ac:dyDescent="0.3">
      <c r="D1307" s="428"/>
      <c r="E1307" s="428"/>
      <c r="F1307" s="428"/>
      <c r="G1307" s="428"/>
      <c r="H1307" s="428"/>
      <c r="I1307" s="428"/>
      <c r="J1307" s="428"/>
      <c r="K1307" s="428"/>
      <c r="L1307" s="428"/>
      <c r="M1307" s="428"/>
      <c r="N1307" s="428"/>
      <c r="O1307" s="428"/>
      <c r="P1307" s="428"/>
      <c r="Q1307" s="428"/>
      <c r="R1307" s="428"/>
      <c r="S1307" s="428"/>
      <c r="T1307" s="428"/>
      <c r="U1307" s="428"/>
      <c r="V1307" s="428"/>
      <c r="W1307" s="428"/>
      <c r="X1307" s="428"/>
      <c r="Y1307" s="428"/>
      <c r="Z1307" s="428"/>
      <c r="AC1307" s="430"/>
      <c r="AD1307" s="256"/>
    </row>
    <row r="1308" spans="4:30" s="221" customFormat="1" ht="15" customHeight="1" x14ac:dyDescent="0.3">
      <c r="D1308" s="428"/>
      <c r="E1308" s="428"/>
      <c r="F1308" s="428"/>
      <c r="G1308" s="428"/>
      <c r="H1308" s="428"/>
      <c r="I1308" s="428"/>
      <c r="J1308" s="428"/>
      <c r="K1308" s="428"/>
      <c r="L1308" s="428"/>
      <c r="M1308" s="428"/>
      <c r="N1308" s="428"/>
      <c r="O1308" s="428"/>
      <c r="P1308" s="428"/>
      <c r="Q1308" s="428"/>
      <c r="R1308" s="428"/>
      <c r="S1308" s="428"/>
      <c r="T1308" s="428"/>
      <c r="U1308" s="428"/>
      <c r="V1308" s="428"/>
      <c r="W1308" s="428"/>
      <c r="X1308" s="428"/>
      <c r="Y1308" s="428"/>
      <c r="Z1308" s="428"/>
      <c r="AC1308" s="430"/>
      <c r="AD1308" s="256"/>
    </row>
    <row r="1309" spans="4:30" s="221" customFormat="1" ht="15" customHeight="1" x14ac:dyDescent="0.3">
      <c r="D1309" s="428"/>
      <c r="E1309" s="428"/>
      <c r="F1309" s="428"/>
      <c r="G1309" s="428"/>
      <c r="H1309" s="428"/>
      <c r="I1309" s="428"/>
      <c r="J1309" s="428"/>
      <c r="K1309" s="428"/>
      <c r="L1309" s="428"/>
      <c r="M1309" s="428"/>
      <c r="N1309" s="428"/>
      <c r="O1309" s="428"/>
      <c r="P1309" s="428"/>
      <c r="Q1309" s="428"/>
      <c r="R1309" s="428"/>
      <c r="S1309" s="428"/>
      <c r="T1309" s="428"/>
      <c r="U1309" s="428"/>
      <c r="V1309" s="428"/>
      <c r="W1309" s="428"/>
      <c r="X1309" s="428"/>
      <c r="Y1309" s="428"/>
      <c r="Z1309" s="428"/>
      <c r="AC1309" s="430"/>
      <c r="AD1309" s="256"/>
    </row>
    <row r="1310" spans="4:30" s="221" customFormat="1" ht="15" customHeight="1" x14ac:dyDescent="0.3">
      <c r="D1310" s="428"/>
      <c r="E1310" s="428"/>
      <c r="F1310" s="428"/>
      <c r="G1310" s="428"/>
      <c r="H1310" s="428"/>
      <c r="I1310" s="428"/>
      <c r="J1310" s="428"/>
      <c r="K1310" s="428"/>
      <c r="L1310" s="428"/>
      <c r="M1310" s="428"/>
      <c r="N1310" s="428"/>
      <c r="O1310" s="428"/>
      <c r="P1310" s="428"/>
      <c r="Q1310" s="428"/>
      <c r="R1310" s="428"/>
      <c r="S1310" s="428"/>
      <c r="T1310" s="428"/>
      <c r="U1310" s="428"/>
      <c r="V1310" s="428"/>
      <c r="W1310" s="428"/>
      <c r="X1310" s="428"/>
      <c r="Y1310" s="428"/>
      <c r="Z1310" s="428"/>
      <c r="AC1310" s="430"/>
      <c r="AD1310" s="256"/>
    </row>
    <row r="1311" spans="4:30" s="221" customFormat="1" ht="15" customHeight="1" x14ac:dyDescent="0.3">
      <c r="D1311" s="428"/>
      <c r="E1311" s="428"/>
      <c r="F1311" s="428"/>
      <c r="G1311" s="428"/>
      <c r="H1311" s="428"/>
      <c r="I1311" s="428"/>
      <c r="J1311" s="428"/>
      <c r="K1311" s="428"/>
      <c r="L1311" s="428"/>
      <c r="M1311" s="428"/>
      <c r="N1311" s="428"/>
      <c r="O1311" s="428"/>
      <c r="P1311" s="428"/>
      <c r="Q1311" s="428"/>
      <c r="R1311" s="428"/>
      <c r="S1311" s="428"/>
      <c r="T1311" s="428"/>
      <c r="U1311" s="428"/>
      <c r="V1311" s="428"/>
      <c r="W1311" s="428"/>
      <c r="X1311" s="428"/>
      <c r="Y1311" s="428"/>
      <c r="Z1311" s="428"/>
      <c r="AC1311" s="430"/>
      <c r="AD1311" s="256"/>
    </row>
    <row r="1312" spans="4:30" s="221" customFormat="1" ht="15" customHeight="1" x14ac:dyDescent="0.3">
      <c r="D1312" s="428"/>
      <c r="E1312" s="428"/>
      <c r="F1312" s="428"/>
      <c r="G1312" s="428"/>
      <c r="H1312" s="428"/>
      <c r="I1312" s="428"/>
      <c r="J1312" s="428"/>
      <c r="K1312" s="428"/>
      <c r="L1312" s="428"/>
      <c r="M1312" s="428"/>
      <c r="N1312" s="428"/>
      <c r="O1312" s="428"/>
      <c r="P1312" s="428"/>
      <c r="Q1312" s="428"/>
      <c r="R1312" s="428"/>
      <c r="S1312" s="428"/>
      <c r="T1312" s="428"/>
      <c r="U1312" s="428"/>
      <c r="V1312" s="428"/>
      <c r="W1312" s="428"/>
      <c r="X1312" s="428"/>
      <c r="Y1312" s="428"/>
      <c r="Z1312" s="428"/>
      <c r="AC1312" s="430"/>
      <c r="AD1312" s="256"/>
    </row>
    <row r="1313" spans="4:30" s="221" customFormat="1" ht="15" customHeight="1" x14ac:dyDescent="0.3">
      <c r="D1313" s="428"/>
      <c r="E1313" s="428"/>
      <c r="F1313" s="428"/>
      <c r="G1313" s="428"/>
      <c r="H1313" s="428"/>
      <c r="I1313" s="428"/>
      <c r="J1313" s="428"/>
      <c r="K1313" s="428"/>
      <c r="L1313" s="428"/>
      <c r="M1313" s="428"/>
      <c r="N1313" s="428"/>
      <c r="O1313" s="428"/>
      <c r="P1313" s="428"/>
      <c r="Q1313" s="428"/>
      <c r="R1313" s="428"/>
      <c r="S1313" s="428"/>
      <c r="T1313" s="428"/>
      <c r="U1313" s="428"/>
      <c r="V1313" s="428"/>
      <c r="W1313" s="428"/>
      <c r="X1313" s="428"/>
      <c r="Y1313" s="428"/>
      <c r="Z1313" s="428"/>
      <c r="AC1313" s="430"/>
      <c r="AD1313" s="256"/>
    </row>
    <row r="1314" spans="4:30" s="221" customFormat="1" ht="15" customHeight="1" x14ac:dyDescent="0.3">
      <c r="D1314" s="428"/>
      <c r="E1314" s="428"/>
      <c r="F1314" s="428"/>
      <c r="G1314" s="428"/>
      <c r="H1314" s="428"/>
      <c r="I1314" s="428"/>
      <c r="J1314" s="428"/>
      <c r="K1314" s="428"/>
      <c r="L1314" s="428"/>
      <c r="M1314" s="428"/>
      <c r="N1314" s="428"/>
      <c r="O1314" s="428"/>
      <c r="P1314" s="428"/>
      <c r="Q1314" s="428"/>
      <c r="R1314" s="428"/>
      <c r="S1314" s="428"/>
      <c r="T1314" s="428"/>
      <c r="U1314" s="428"/>
      <c r="V1314" s="428"/>
      <c r="W1314" s="428"/>
      <c r="X1314" s="428"/>
      <c r="Y1314" s="428"/>
      <c r="Z1314" s="428"/>
      <c r="AC1314" s="430"/>
      <c r="AD1314" s="256"/>
    </row>
    <row r="1315" spans="4:30" s="221" customFormat="1" ht="15" customHeight="1" x14ac:dyDescent="0.3">
      <c r="D1315" s="428"/>
      <c r="E1315" s="428"/>
      <c r="F1315" s="428"/>
      <c r="G1315" s="428"/>
      <c r="H1315" s="428"/>
      <c r="I1315" s="428"/>
      <c r="J1315" s="428"/>
      <c r="K1315" s="428"/>
      <c r="L1315" s="428"/>
      <c r="M1315" s="428"/>
      <c r="N1315" s="428"/>
      <c r="O1315" s="428"/>
      <c r="P1315" s="428"/>
      <c r="Q1315" s="428"/>
      <c r="R1315" s="428"/>
      <c r="S1315" s="428"/>
      <c r="T1315" s="428"/>
      <c r="U1315" s="428"/>
      <c r="V1315" s="428"/>
      <c r="W1315" s="428"/>
      <c r="X1315" s="428"/>
      <c r="Y1315" s="428"/>
      <c r="Z1315" s="428"/>
      <c r="AC1315" s="430"/>
      <c r="AD1315" s="256"/>
    </row>
    <row r="1316" spans="4:30" s="221" customFormat="1" ht="15" customHeight="1" x14ac:dyDescent="0.3">
      <c r="D1316" s="428"/>
      <c r="E1316" s="428"/>
      <c r="F1316" s="428"/>
      <c r="G1316" s="428"/>
      <c r="H1316" s="428"/>
      <c r="I1316" s="428"/>
      <c r="J1316" s="428"/>
      <c r="K1316" s="428"/>
      <c r="L1316" s="428"/>
      <c r="M1316" s="428"/>
      <c r="N1316" s="428"/>
      <c r="O1316" s="428"/>
      <c r="P1316" s="428"/>
      <c r="Q1316" s="428"/>
      <c r="R1316" s="428"/>
      <c r="S1316" s="428"/>
      <c r="T1316" s="428"/>
      <c r="U1316" s="428"/>
      <c r="V1316" s="428"/>
      <c r="W1316" s="428"/>
      <c r="X1316" s="428"/>
      <c r="Y1316" s="428"/>
      <c r="Z1316" s="428"/>
      <c r="AC1316" s="430"/>
      <c r="AD1316" s="256"/>
    </row>
    <row r="1317" spans="4:30" s="221" customFormat="1" ht="15" customHeight="1" x14ac:dyDescent="0.3">
      <c r="D1317" s="428"/>
      <c r="E1317" s="428"/>
      <c r="F1317" s="428"/>
      <c r="G1317" s="428"/>
      <c r="H1317" s="428"/>
      <c r="I1317" s="428"/>
      <c r="J1317" s="428"/>
      <c r="K1317" s="428"/>
      <c r="L1317" s="428"/>
      <c r="M1317" s="428"/>
      <c r="N1317" s="428"/>
      <c r="O1317" s="428"/>
      <c r="P1317" s="428"/>
      <c r="Q1317" s="428"/>
      <c r="R1317" s="428"/>
      <c r="S1317" s="428"/>
      <c r="T1317" s="428"/>
      <c r="U1317" s="428"/>
      <c r="V1317" s="428"/>
      <c r="W1317" s="428"/>
      <c r="X1317" s="428"/>
      <c r="Y1317" s="428"/>
      <c r="Z1317" s="428"/>
      <c r="AC1317" s="430"/>
      <c r="AD1317" s="256"/>
    </row>
    <row r="1318" spans="4:30" s="221" customFormat="1" ht="15" customHeight="1" x14ac:dyDescent="0.3">
      <c r="D1318" s="428"/>
      <c r="E1318" s="428"/>
      <c r="F1318" s="428"/>
      <c r="G1318" s="428"/>
      <c r="H1318" s="428"/>
      <c r="I1318" s="428"/>
      <c r="J1318" s="428"/>
      <c r="K1318" s="428"/>
      <c r="L1318" s="428"/>
      <c r="M1318" s="428"/>
      <c r="N1318" s="428"/>
      <c r="O1318" s="428"/>
      <c r="P1318" s="428"/>
      <c r="Q1318" s="428"/>
      <c r="R1318" s="428"/>
      <c r="S1318" s="428"/>
      <c r="T1318" s="428"/>
      <c r="U1318" s="428"/>
      <c r="V1318" s="428"/>
      <c r="W1318" s="428"/>
      <c r="X1318" s="428"/>
      <c r="Y1318" s="428"/>
      <c r="Z1318" s="428"/>
      <c r="AC1318" s="430"/>
      <c r="AD1318" s="256"/>
    </row>
    <row r="1319" spans="4:30" s="221" customFormat="1" ht="15" customHeight="1" x14ac:dyDescent="0.3">
      <c r="D1319" s="428"/>
      <c r="E1319" s="428"/>
      <c r="F1319" s="428"/>
      <c r="G1319" s="428"/>
      <c r="H1319" s="428"/>
      <c r="I1319" s="428"/>
      <c r="J1319" s="428"/>
      <c r="K1319" s="428"/>
      <c r="L1319" s="428"/>
      <c r="M1319" s="428"/>
      <c r="N1319" s="428"/>
      <c r="O1319" s="428"/>
      <c r="P1319" s="428"/>
      <c r="Q1319" s="428"/>
      <c r="R1319" s="428"/>
      <c r="S1319" s="428"/>
      <c r="T1319" s="428"/>
      <c r="U1319" s="428"/>
      <c r="V1319" s="428"/>
      <c r="W1319" s="428"/>
      <c r="X1319" s="428"/>
      <c r="Y1319" s="428"/>
      <c r="Z1319" s="428"/>
      <c r="AC1319" s="430"/>
      <c r="AD1319" s="256"/>
    </row>
    <row r="1320" spans="4:30" s="221" customFormat="1" ht="15" customHeight="1" x14ac:dyDescent="0.3">
      <c r="D1320" s="428"/>
      <c r="E1320" s="428"/>
      <c r="F1320" s="428"/>
      <c r="G1320" s="428"/>
      <c r="H1320" s="428"/>
      <c r="I1320" s="428"/>
      <c r="J1320" s="428"/>
      <c r="K1320" s="428"/>
      <c r="L1320" s="428"/>
      <c r="M1320" s="428"/>
      <c r="N1320" s="428"/>
      <c r="O1320" s="428"/>
      <c r="P1320" s="428"/>
      <c r="Q1320" s="428"/>
      <c r="R1320" s="428"/>
      <c r="S1320" s="428"/>
      <c r="T1320" s="428"/>
      <c r="U1320" s="428"/>
      <c r="V1320" s="428"/>
      <c r="W1320" s="428"/>
      <c r="X1320" s="428"/>
      <c r="Y1320" s="428"/>
      <c r="Z1320" s="428"/>
      <c r="AC1320" s="430"/>
      <c r="AD1320" s="256"/>
    </row>
    <row r="1321" spans="4:30" s="221" customFormat="1" ht="15" customHeight="1" x14ac:dyDescent="0.3">
      <c r="D1321" s="428"/>
      <c r="E1321" s="428"/>
      <c r="F1321" s="428"/>
      <c r="G1321" s="428"/>
      <c r="H1321" s="428"/>
      <c r="I1321" s="428"/>
      <c r="J1321" s="428"/>
      <c r="K1321" s="428"/>
      <c r="L1321" s="428"/>
      <c r="M1321" s="428"/>
      <c r="N1321" s="428"/>
      <c r="O1321" s="428"/>
      <c r="P1321" s="428"/>
      <c r="Q1321" s="428"/>
      <c r="R1321" s="428"/>
      <c r="S1321" s="428"/>
      <c r="T1321" s="428"/>
      <c r="U1321" s="428"/>
      <c r="V1321" s="428"/>
      <c r="W1321" s="428"/>
      <c r="X1321" s="428"/>
      <c r="Y1321" s="428"/>
      <c r="Z1321" s="428"/>
      <c r="AC1321" s="430"/>
      <c r="AD1321" s="256"/>
    </row>
    <row r="1322" spans="4:30" s="221" customFormat="1" ht="15" customHeight="1" x14ac:dyDescent="0.3">
      <c r="D1322" s="428"/>
      <c r="E1322" s="428"/>
      <c r="F1322" s="428"/>
      <c r="G1322" s="428"/>
      <c r="H1322" s="428"/>
      <c r="I1322" s="428"/>
      <c r="J1322" s="428"/>
      <c r="K1322" s="428"/>
      <c r="L1322" s="428"/>
      <c r="M1322" s="428"/>
      <c r="N1322" s="428"/>
      <c r="O1322" s="428"/>
      <c r="P1322" s="428"/>
      <c r="Q1322" s="428"/>
      <c r="R1322" s="428"/>
      <c r="S1322" s="428"/>
      <c r="T1322" s="428"/>
      <c r="U1322" s="428"/>
      <c r="V1322" s="428"/>
      <c r="W1322" s="428"/>
      <c r="X1322" s="428"/>
      <c r="Y1322" s="428"/>
      <c r="Z1322" s="428"/>
      <c r="AC1322" s="430"/>
      <c r="AD1322" s="256"/>
    </row>
    <row r="1323" spans="4:30" s="221" customFormat="1" ht="15" customHeight="1" x14ac:dyDescent="0.3">
      <c r="D1323" s="428"/>
      <c r="E1323" s="428"/>
      <c r="F1323" s="428"/>
      <c r="G1323" s="428"/>
      <c r="H1323" s="428"/>
      <c r="I1323" s="428"/>
      <c r="J1323" s="428"/>
      <c r="K1323" s="428"/>
      <c r="L1323" s="428"/>
      <c r="M1323" s="428"/>
      <c r="N1323" s="428"/>
      <c r="O1323" s="428"/>
      <c r="P1323" s="428"/>
      <c r="Q1323" s="428"/>
      <c r="R1323" s="428"/>
      <c r="S1323" s="428"/>
      <c r="T1323" s="428"/>
      <c r="U1323" s="428"/>
      <c r="V1323" s="428"/>
      <c r="W1323" s="428"/>
      <c r="X1323" s="428"/>
      <c r="Y1323" s="428"/>
      <c r="Z1323" s="428"/>
      <c r="AC1323" s="430"/>
      <c r="AD1323" s="256"/>
    </row>
    <row r="1324" spans="4:30" s="221" customFormat="1" ht="15" customHeight="1" x14ac:dyDescent="0.3">
      <c r="D1324" s="428"/>
      <c r="E1324" s="428"/>
      <c r="F1324" s="428"/>
      <c r="G1324" s="428"/>
      <c r="H1324" s="428"/>
      <c r="I1324" s="428"/>
      <c r="J1324" s="428"/>
      <c r="K1324" s="428"/>
      <c r="L1324" s="428"/>
      <c r="M1324" s="428"/>
      <c r="N1324" s="428"/>
      <c r="O1324" s="428"/>
      <c r="P1324" s="428"/>
      <c r="Q1324" s="428"/>
      <c r="R1324" s="428"/>
      <c r="S1324" s="428"/>
      <c r="T1324" s="428"/>
      <c r="U1324" s="428"/>
      <c r="V1324" s="428"/>
      <c r="W1324" s="428"/>
      <c r="X1324" s="428"/>
      <c r="Y1324" s="428"/>
      <c r="Z1324" s="428"/>
      <c r="AC1324" s="430"/>
      <c r="AD1324" s="256"/>
    </row>
    <row r="1325" spans="4:30" s="221" customFormat="1" ht="15" customHeight="1" x14ac:dyDescent="0.3">
      <c r="D1325" s="428"/>
      <c r="E1325" s="428"/>
      <c r="F1325" s="428"/>
      <c r="G1325" s="428"/>
      <c r="H1325" s="428"/>
      <c r="I1325" s="428"/>
      <c r="J1325" s="428"/>
      <c r="K1325" s="428"/>
      <c r="L1325" s="428"/>
      <c r="M1325" s="428"/>
      <c r="N1325" s="428"/>
      <c r="O1325" s="428"/>
      <c r="P1325" s="428"/>
      <c r="Q1325" s="428"/>
      <c r="R1325" s="428"/>
      <c r="S1325" s="428"/>
      <c r="T1325" s="428"/>
      <c r="U1325" s="428"/>
      <c r="V1325" s="428"/>
      <c r="W1325" s="428"/>
      <c r="X1325" s="428"/>
      <c r="Y1325" s="428"/>
      <c r="Z1325" s="428"/>
      <c r="AC1325" s="430"/>
      <c r="AD1325" s="256"/>
    </row>
    <row r="1326" spans="4:30" s="221" customFormat="1" ht="15" customHeight="1" x14ac:dyDescent="0.3">
      <c r="D1326" s="428"/>
      <c r="E1326" s="428"/>
      <c r="F1326" s="428"/>
      <c r="G1326" s="428"/>
      <c r="H1326" s="428"/>
      <c r="I1326" s="428"/>
      <c r="J1326" s="428"/>
      <c r="K1326" s="428"/>
      <c r="L1326" s="428"/>
      <c r="M1326" s="428"/>
      <c r="N1326" s="428"/>
      <c r="O1326" s="428"/>
      <c r="P1326" s="428"/>
      <c r="Q1326" s="428"/>
      <c r="R1326" s="428"/>
      <c r="S1326" s="428"/>
      <c r="T1326" s="428"/>
      <c r="U1326" s="428"/>
      <c r="V1326" s="428"/>
      <c r="W1326" s="428"/>
      <c r="X1326" s="428"/>
      <c r="Y1326" s="428"/>
      <c r="Z1326" s="428"/>
      <c r="AC1326" s="430"/>
      <c r="AD1326" s="256"/>
    </row>
    <row r="1327" spans="4:30" s="221" customFormat="1" ht="15" customHeight="1" x14ac:dyDescent="0.3">
      <c r="D1327" s="428"/>
      <c r="E1327" s="428"/>
      <c r="F1327" s="428"/>
      <c r="G1327" s="428"/>
      <c r="H1327" s="428"/>
      <c r="I1327" s="428"/>
      <c r="J1327" s="428"/>
      <c r="K1327" s="428"/>
      <c r="L1327" s="428"/>
      <c r="M1327" s="428"/>
      <c r="N1327" s="428"/>
      <c r="O1327" s="428"/>
      <c r="P1327" s="428"/>
      <c r="Q1327" s="428"/>
      <c r="R1327" s="428"/>
      <c r="S1327" s="428"/>
      <c r="T1327" s="428"/>
      <c r="U1327" s="428"/>
      <c r="V1327" s="428"/>
      <c r="W1327" s="428"/>
      <c r="X1327" s="428"/>
      <c r="Y1327" s="428"/>
      <c r="Z1327" s="428"/>
      <c r="AC1327" s="430"/>
      <c r="AD1327" s="256"/>
    </row>
    <row r="1328" spans="4:30" s="221" customFormat="1" ht="15" customHeight="1" x14ac:dyDescent="0.3">
      <c r="D1328" s="428"/>
      <c r="E1328" s="428"/>
      <c r="F1328" s="428"/>
      <c r="G1328" s="428"/>
      <c r="H1328" s="428"/>
      <c r="I1328" s="428"/>
      <c r="J1328" s="428"/>
      <c r="K1328" s="428"/>
      <c r="L1328" s="428"/>
      <c r="M1328" s="428"/>
      <c r="N1328" s="428"/>
      <c r="O1328" s="428"/>
      <c r="P1328" s="428"/>
      <c r="Q1328" s="428"/>
      <c r="R1328" s="428"/>
      <c r="S1328" s="428"/>
      <c r="T1328" s="428"/>
      <c r="U1328" s="428"/>
      <c r="V1328" s="428"/>
      <c r="W1328" s="428"/>
      <c r="X1328" s="428"/>
      <c r="Y1328" s="428"/>
      <c r="Z1328" s="428"/>
      <c r="AC1328" s="430"/>
      <c r="AD1328" s="256"/>
    </row>
    <row r="1329" spans="4:30" s="221" customFormat="1" ht="15" customHeight="1" x14ac:dyDescent="0.3">
      <c r="D1329" s="428"/>
      <c r="E1329" s="428"/>
      <c r="F1329" s="428"/>
      <c r="G1329" s="428"/>
      <c r="H1329" s="428"/>
      <c r="I1329" s="428"/>
      <c r="J1329" s="428"/>
      <c r="K1329" s="428"/>
      <c r="L1329" s="428"/>
      <c r="M1329" s="428"/>
      <c r="N1329" s="428"/>
      <c r="O1329" s="428"/>
      <c r="P1329" s="428"/>
      <c r="Q1329" s="428"/>
      <c r="R1329" s="428"/>
      <c r="S1329" s="428"/>
      <c r="T1329" s="428"/>
      <c r="U1329" s="428"/>
      <c r="V1329" s="428"/>
      <c r="W1329" s="428"/>
      <c r="X1329" s="428"/>
      <c r="Y1329" s="428"/>
      <c r="Z1329" s="428"/>
      <c r="AC1329" s="430"/>
      <c r="AD1329" s="256"/>
    </row>
    <row r="1330" spans="4:30" s="221" customFormat="1" ht="15" customHeight="1" x14ac:dyDescent="0.3">
      <c r="D1330" s="428"/>
      <c r="E1330" s="428"/>
      <c r="F1330" s="428"/>
      <c r="G1330" s="428"/>
      <c r="H1330" s="428"/>
      <c r="I1330" s="428"/>
      <c r="J1330" s="428"/>
      <c r="K1330" s="428"/>
      <c r="L1330" s="428"/>
      <c r="M1330" s="428"/>
      <c r="N1330" s="428"/>
      <c r="O1330" s="428"/>
      <c r="P1330" s="428"/>
      <c r="Q1330" s="428"/>
      <c r="R1330" s="428"/>
      <c r="S1330" s="428"/>
      <c r="T1330" s="428"/>
      <c r="U1330" s="428"/>
      <c r="V1330" s="428"/>
      <c r="W1330" s="428"/>
      <c r="X1330" s="428"/>
      <c r="Y1330" s="428"/>
      <c r="Z1330" s="428"/>
      <c r="AC1330" s="430"/>
      <c r="AD1330" s="256"/>
    </row>
    <row r="1331" spans="4:30" s="221" customFormat="1" ht="15" customHeight="1" x14ac:dyDescent="0.3">
      <c r="D1331" s="428"/>
      <c r="E1331" s="428"/>
      <c r="F1331" s="428"/>
      <c r="G1331" s="428"/>
      <c r="H1331" s="428"/>
      <c r="I1331" s="428"/>
      <c r="J1331" s="428"/>
      <c r="K1331" s="428"/>
      <c r="L1331" s="428"/>
      <c r="M1331" s="428"/>
      <c r="N1331" s="428"/>
      <c r="O1331" s="428"/>
      <c r="P1331" s="428"/>
      <c r="Q1331" s="428"/>
      <c r="R1331" s="428"/>
      <c r="S1331" s="428"/>
      <c r="T1331" s="428"/>
      <c r="U1331" s="428"/>
      <c r="V1331" s="428"/>
      <c r="W1331" s="428"/>
      <c r="X1331" s="428"/>
      <c r="Y1331" s="428"/>
      <c r="Z1331" s="428"/>
      <c r="AC1331" s="430"/>
      <c r="AD1331" s="256"/>
    </row>
    <row r="1332" spans="4:30" s="221" customFormat="1" ht="15" customHeight="1" x14ac:dyDescent="0.3">
      <c r="D1332" s="428"/>
      <c r="E1332" s="428"/>
      <c r="F1332" s="428"/>
      <c r="G1332" s="428"/>
      <c r="H1332" s="428"/>
      <c r="I1332" s="428"/>
      <c r="J1332" s="428"/>
      <c r="K1332" s="428"/>
      <c r="L1332" s="428"/>
      <c r="M1332" s="428"/>
      <c r="N1332" s="428"/>
      <c r="O1332" s="428"/>
      <c r="P1332" s="428"/>
      <c r="Q1332" s="428"/>
      <c r="R1332" s="428"/>
      <c r="S1332" s="428"/>
      <c r="T1332" s="428"/>
      <c r="U1332" s="428"/>
      <c r="V1332" s="428"/>
      <c r="W1332" s="428"/>
      <c r="X1332" s="428"/>
      <c r="Y1332" s="428"/>
      <c r="Z1332" s="428"/>
      <c r="AC1332" s="430"/>
      <c r="AD1332" s="256"/>
    </row>
    <row r="1333" spans="4:30" s="221" customFormat="1" ht="15" customHeight="1" x14ac:dyDescent="0.3">
      <c r="D1333" s="428"/>
      <c r="E1333" s="428"/>
      <c r="F1333" s="428"/>
      <c r="G1333" s="428"/>
      <c r="H1333" s="428"/>
      <c r="I1333" s="428"/>
      <c r="J1333" s="428"/>
      <c r="K1333" s="428"/>
      <c r="L1333" s="428"/>
      <c r="M1333" s="428"/>
      <c r="N1333" s="428"/>
      <c r="O1333" s="428"/>
      <c r="P1333" s="428"/>
      <c r="Q1333" s="428"/>
      <c r="R1333" s="428"/>
      <c r="S1333" s="428"/>
      <c r="T1333" s="428"/>
      <c r="U1333" s="428"/>
      <c r="V1333" s="428"/>
      <c r="W1333" s="428"/>
      <c r="X1333" s="428"/>
      <c r="Y1333" s="428"/>
      <c r="Z1333" s="428"/>
      <c r="AC1333" s="430"/>
      <c r="AD1333" s="256"/>
    </row>
    <row r="1334" spans="4:30" s="221" customFormat="1" ht="15" customHeight="1" x14ac:dyDescent="0.3">
      <c r="D1334" s="428"/>
      <c r="E1334" s="428"/>
      <c r="F1334" s="428"/>
      <c r="G1334" s="428"/>
      <c r="H1334" s="428"/>
      <c r="I1334" s="428"/>
      <c r="J1334" s="428"/>
      <c r="K1334" s="428"/>
      <c r="L1334" s="428"/>
      <c r="M1334" s="428"/>
      <c r="N1334" s="428"/>
      <c r="O1334" s="428"/>
      <c r="P1334" s="428"/>
      <c r="Q1334" s="428"/>
      <c r="R1334" s="428"/>
      <c r="S1334" s="428"/>
      <c r="T1334" s="428"/>
      <c r="U1334" s="428"/>
      <c r="V1334" s="428"/>
      <c r="W1334" s="428"/>
      <c r="X1334" s="428"/>
      <c r="Y1334" s="428"/>
      <c r="Z1334" s="428"/>
      <c r="AC1334" s="430"/>
      <c r="AD1334" s="256"/>
    </row>
    <row r="1335" spans="4:30" s="221" customFormat="1" ht="15" customHeight="1" x14ac:dyDescent="0.3">
      <c r="D1335" s="428"/>
      <c r="E1335" s="428"/>
      <c r="F1335" s="428"/>
      <c r="G1335" s="428"/>
      <c r="H1335" s="428"/>
      <c r="I1335" s="428"/>
      <c r="J1335" s="428"/>
      <c r="K1335" s="428"/>
      <c r="L1335" s="428"/>
      <c r="M1335" s="428"/>
      <c r="N1335" s="428"/>
      <c r="O1335" s="428"/>
      <c r="P1335" s="428"/>
      <c r="Q1335" s="428"/>
      <c r="R1335" s="428"/>
      <c r="S1335" s="428"/>
      <c r="T1335" s="428"/>
      <c r="U1335" s="428"/>
      <c r="V1335" s="428"/>
      <c r="W1335" s="428"/>
      <c r="X1335" s="428"/>
      <c r="Y1335" s="428"/>
      <c r="Z1335" s="428"/>
      <c r="AC1335" s="430"/>
      <c r="AD1335" s="256"/>
    </row>
    <row r="1336" spans="4:30" s="221" customFormat="1" ht="15" customHeight="1" x14ac:dyDescent="0.3">
      <c r="D1336" s="428"/>
      <c r="E1336" s="428"/>
      <c r="F1336" s="428"/>
      <c r="G1336" s="428"/>
      <c r="H1336" s="428"/>
      <c r="I1336" s="428"/>
      <c r="J1336" s="428"/>
      <c r="K1336" s="428"/>
      <c r="L1336" s="428"/>
      <c r="M1336" s="428"/>
      <c r="N1336" s="428"/>
      <c r="O1336" s="428"/>
      <c r="P1336" s="428"/>
      <c r="Q1336" s="428"/>
      <c r="R1336" s="428"/>
      <c r="S1336" s="428"/>
      <c r="T1336" s="428"/>
      <c r="U1336" s="428"/>
      <c r="V1336" s="428"/>
      <c r="W1336" s="428"/>
      <c r="X1336" s="428"/>
      <c r="Y1336" s="428"/>
      <c r="Z1336" s="428"/>
      <c r="AC1336" s="430"/>
      <c r="AD1336" s="256"/>
    </row>
    <row r="1337" spans="4:30" s="221" customFormat="1" ht="15" customHeight="1" x14ac:dyDescent="0.3">
      <c r="D1337" s="428"/>
      <c r="E1337" s="428"/>
      <c r="F1337" s="428"/>
      <c r="G1337" s="428"/>
      <c r="H1337" s="428"/>
      <c r="I1337" s="428"/>
      <c r="J1337" s="428"/>
      <c r="K1337" s="428"/>
      <c r="L1337" s="428"/>
      <c r="M1337" s="428"/>
      <c r="N1337" s="428"/>
      <c r="O1337" s="428"/>
      <c r="P1337" s="428"/>
      <c r="Q1337" s="428"/>
      <c r="R1337" s="428"/>
      <c r="S1337" s="428"/>
      <c r="T1337" s="428"/>
      <c r="U1337" s="428"/>
      <c r="V1337" s="428"/>
      <c r="W1337" s="428"/>
      <c r="X1337" s="428"/>
      <c r="Y1337" s="428"/>
      <c r="Z1337" s="428"/>
      <c r="AC1337" s="430"/>
      <c r="AD1337" s="256"/>
    </row>
    <row r="1338" spans="4:30" s="221" customFormat="1" ht="15" customHeight="1" x14ac:dyDescent="0.3">
      <c r="D1338" s="428"/>
      <c r="E1338" s="428"/>
      <c r="F1338" s="428"/>
      <c r="G1338" s="428"/>
      <c r="H1338" s="428"/>
      <c r="I1338" s="428"/>
      <c r="J1338" s="428"/>
      <c r="K1338" s="428"/>
      <c r="L1338" s="428"/>
      <c r="M1338" s="428"/>
      <c r="N1338" s="428"/>
      <c r="O1338" s="428"/>
      <c r="P1338" s="428"/>
      <c r="Q1338" s="428"/>
      <c r="R1338" s="428"/>
      <c r="S1338" s="428"/>
      <c r="T1338" s="428"/>
      <c r="U1338" s="428"/>
      <c r="V1338" s="428"/>
      <c r="W1338" s="428"/>
      <c r="X1338" s="428"/>
      <c r="Y1338" s="428"/>
      <c r="Z1338" s="428"/>
      <c r="AC1338" s="430"/>
      <c r="AD1338" s="256"/>
    </row>
    <row r="1339" spans="4:30" s="221" customFormat="1" ht="15" customHeight="1" x14ac:dyDescent="0.3">
      <c r="D1339" s="428"/>
      <c r="E1339" s="428"/>
      <c r="F1339" s="428"/>
      <c r="G1339" s="428"/>
      <c r="H1339" s="428"/>
      <c r="I1339" s="428"/>
      <c r="J1339" s="428"/>
      <c r="K1339" s="428"/>
      <c r="L1339" s="428"/>
      <c r="M1339" s="428"/>
      <c r="N1339" s="428"/>
      <c r="O1339" s="428"/>
      <c r="P1339" s="428"/>
      <c r="Q1339" s="428"/>
      <c r="R1339" s="428"/>
      <c r="S1339" s="428"/>
      <c r="T1339" s="428"/>
      <c r="U1339" s="428"/>
      <c r="V1339" s="428"/>
      <c r="W1339" s="428"/>
      <c r="X1339" s="428"/>
      <c r="Y1339" s="428"/>
      <c r="Z1339" s="428"/>
      <c r="AC1339" s="430"/>
      <c r="AD1339" s="256"/>
    </row>
    <row r="1340" spans="4:30" s="221" customFormat="1" ht="15" customHeight="1" x14ac:dyDescent="0.3">
      <c r="D1340" s="428"/>
      <c r="E1340" s="428"/>
      <c r="F1340" s="428"/>
      <c r="G1340" s="428"/>
      <c r="H1340" s="428"/>
      <c r="I1340" s="428"/>
      <c r="J1340" s="428"/>
      <c r="K1340" s="428"/>
      <c r="L1340" s="428"/>
      <c r="M1340" s="428"/>
      <c r="N1340" s="428"/>
      <c r="O1340" s="428"/>
      <c r="P1340" s="428"/>
      <c r="Q1340" s="428"/>
      <c r="R1340" s="428"/>
      <c r="S1340" s="428"/>
      <c r="T1340" s="428"/>
      <c r="U1340" s="428"/>
      <c r="V1340" s="428"/>
      <c r="W1340" s="428"/>
      <c r="X1340" s="428"/>
      <c r="Y1340" s="428"/>
      <c r="Z1340" s="428"/>
      <c r="AC1340" s="430"/>
      <c r="AD1340" s="256"/>
    </row>
    <row r="1341" spans="4:30" s="221" customFormat="1" ht="15" customHeight="1" x14ac:dyDescent="0.3">
      <c r="D1341" s="428"/>
      <c r="E1341" s="428"/>
      <c r="F1341" s="428"/>
      <c r="G1341" s="428"/>
      <c r="H1341" s="428"/>
      <c r="I1341" s="428"/>
      <c r="J1341" s="428"/>
      <c r="K1341" s="428"/>
      <c r="L1341" s="428"/>
      <c r="M1341" s="428"/>
      <c r="N1341" s="428"/>
      <c r="O1341" s="428"/>
      <c r="P1341" s="428"/>
      <c r="Q1341" s="428"/>
      <c r="R1341" s="428"/>
      <c r="S1341" s="428"/>
      <c r="T1341" s="428"/>
      <c r="U1341" s="428"/>
      <c r="V1341" s="428"/>
      <c r="W1341" s="428"/>
      <c r="X1341" s="428"/>
      <c r="Y1341" s="428"/>
      <c r="Z1341" s="428"/>
      <c r="AC1341" s="430"/>
      <c r="AD1341" s="256"/>
    </row>
    <row r="1342" spans="4:30" s="221" customFormat="1" ht="15" customHeight="1" x14ac:dyDescent="0.3">
      <c r="D1342" s="428"/>
      <c r="E1342" s="428"/>
      <c r="F1342" s="428"/>
      <c r="G1342" s="428"/>
      <c r="H1342" s="428"/>
      <c r="I1342" s="428"/>
      <c r="J1342" s="428"/>
      <c r="K1342" s="428"/>
      <c r="L1342" s="428"/>
      <c r="M1342" s="428"/>
      <c r="N1342" s="428"/>
      <c r="O1342" s="428"/>
      <c r="P1342" s="428"/>
      <c r="Q1342" s="428"/>
      <c r="R1342" s="428"/>
      <c r="S1342" s="428"/>
      <c r="T1342" s="428"/>
      <c r="U1342" s="428"/>
      <c r="V1342" s="428"/>
      <c r="W1342" s="428"/>
      <c r="X1342" s="428"/>
      <c r="Y1342" s="428"/>
      <c r="Z1342" s="428"/>
      <c r="AC1342" s="430"/>
      <c r="AD1342" s="256"/>
    </row>
    <row r="1343" spans="4:30" s="221" customFormat="1" ht="15" customHeight="1" x14ac:dyDescent="0.3">
      <c r="D1343" s="428"/>
      <c r="E1343" s="428"/>
      <c r="F1343" s="428"/>
      <c r="G1343" s="428"/>
      <c r="H1343" s="428"/>
      <c r="I1343" s="428"/>
      <c r="J1343" s="428"/>
      <c r="K1343" s="428"/>
      <c r="L1343" s="428"/>
      <c r="M1343" s="428"/>
      <c r="N1343" s="428"/>
      <c r="O1343" s="428"/>
      <c r="P1343" s="428"/>
      <c r="Q1343" s="428"/>
      <c r="R1343" s="428"/>
      <c r="S1343" s="428"/>
      <c r="T1343" s="428"/>
      <c r="U1343" s="428"/>
      <c r="V1343" s="428"/>
      <c r="W1343" s="428"/>
      <c r="X1343" s="428"/>
      <c r="Y1343" s="428"/>
      <c r="Z1343" s="428"/>
      <c r="AC1343" s="430"/>
      <c r="AD1343" s="256"/>
    </row>
    <row r="1344" spans="4:30" s="221" customFormat="1" ht="15" customHeight="1" x14ac:dyDescent="0.3">
      <c r="D1344" s="428"/>
      <c r="E1344" s="428"/>
      <c r="F1344" s="428"/>
      <c r="G1344" s="428"/>
      <c r="H1344" s="428"/>
      <c r="I1344" s="428"/>
      <c r="J1344" s="428"/>
      <c r="K1344" s="428"/>
      <c r="L1344" s="428"/>
      <c r="M1344" s="428"/>
      <c r="N1344" s="428"/>
      <c r="O1344" s="428"/>
      <c r="P1344" s="428"/>
      <c r="Q1344" s="428"/>
      <c r="R1344" s="428"/>
      <c r="S1344" s="428"/>
      <c r="T1344" s="428"/>
      <c r="U1344" s="428"/>
      <c r="V1344" s="428"/>
      <c r="W1344" s="428"/>
      <c r="X1344" s="428"/>
      <c r="Y1344" s="428"/>
      <c r="Z1344" s="428"/>
      <c r="AC1344" s="430"/>
      <c r="AD1344" s="256"/>
    </row>
    <row r="1345" spans="4:30" s="221" customFormat="1" ht="15" customHeight="1" x14ac:dyDescent="0.3">
      <c r="D1345" s="428"/>
      <c r="E1345" s="428"/>
      <c r="F1345" s="428"/>
      <c r="G1345" s="428"/>
      <c r="H1345" s="428"/>
      <c r="I1345" s="428"/>
      <c r="J1345" s="428"/>
      <c r="K1345" s="428"/>
      <c r="L1345" s="428"/>
      <c r="M1345" s="428"/>
      <c r="N1345" s="428"/>
      <c r="O1345" s="428"/>
      <c r="P1345" s="428"/>
      <c r="Q1345" s="428"/>
      <c r="R1345" s="428"/>
      <c r="S1345" s="428"/>
      <c r="T1345" s="428"/>
      <c r="U1345" s="428"/>
      <c r="V1345" s="428"/>
      <c r="W1345" s="428"/>
      <c r="X1345" s="428"/>
      <c r="Y1345" s="428"/>
      <c r="Z1345" s="428"/>
      <c r="AC1345" s="430"/>
      <c r="AD1345" s="256"/>
    </row>
    <row r="1346" spans="4:30" s="221" customFormat="1" ht="15" customHeight="1" x14ac:dyDescent="0.3">
      <c r="D1346" s="428"/>
      <c r="E1346" s="428"/>
      <c r="F1346" s="428"/>
      <c r="G1346" s="428"/>
      <c r="H1346" s="428"/>
      <c r="I1346" s="428"/>
      <c r="J1346" s="428"/>
      <c r="K1346" s="428"/>
      <c r="L1346" s="428"/>
      <c r="M1346" s="428"/>
      <c r="N1346" s="428"/>
      <c r="O1346" s="428"/>
      <c r="P1346" s="428"/>
      <c r="Q1346" s="428"/>
      <c r="R1346" s="428"/>
      <c r="S1346" s="428"/>
      <c r="T1346" s="428"/>
      <c r="U1346" s="428"/>
      <c r="V1346" s="428"/>
      <c r="W1346" s="428"/>
      <c r="X1346" s="428"/>
      <c r="Y1346" s="428"/>
      <c r="Z1346" s="428"/>
      <c r="AC1346" s="430"/>
      <c r="AD1346" s="256"/>
    </row>
    <row r="1347" spans="4:30" s="221" customFormat="1" ht="15" customHeight="1" x14ac:dyDescent="0.3">
      <c r="D1347" s="428"/>
      <c r="E1347" s="428"/>
      <c r="F1347" s="428"/>
      <c r="G1347" s="428"/>
      <c r="H1347" s="428"/>
      <c r="I1347" s="428"/>
      <c r="J1347" s="428"/>
      <c r="K1347" s="428"/>
      <c r="L1347" s="428"/>
      <c r="M1347" s="428"/>
      <c r="N1347" s="428"/>
      <c r="O1347" s="428"/>
      <c r="P1347" s="428"/>
      <c r="Q1347" s="428"/>
      <c r="R1347" s="428"/>
      <c r="S1347" s="428"/>
      <c r="T1347" s="428"/>
      <c r="U1347" s="428"/>
      <c r="V1347" s="428"/>
      <c r="W1347" s="428"/>
      <c r="X1347" s="428"/>
      <c r="Y1347" s="428"/>
      <c r="Z1347" s="428"/>
      <c r="AC1347" s="430"/>
      <c r="AD1347" s="256"/>
    </row>
    <row r="1348" spans="4:30" s="221" customFormat="1" ht="15" customHeight="1" x14ac:dyDescent="0.3">
      <c r="D1348" s="428"/>
      <c r="E1348" s="428"/>
      <c r="F1348" s="428"/>
      <c r="G1348" s="428"/>
      <c r="H1348" s="428"/>
      <c r="I1348" s="428"/>
      <c r="J1348" s="428"/>
      <c r="K1348" s="428"/>
      <c r="L1348" s="428"/>
      <c r="M1348" s="428"/>
      <c r="N1348" s="428"/>
      <c r="O1348" s="428"/>
      <c r="P1348" s="428"/>
      <c r="Q1348" s="428"/>
      <c r="R1348" s="428"/>
      <c r="S1348" s="428"/>
      <c r="T1348" s="428"/>
      <c r="U1348" s="428"/>
      <c r="V1348" s="428"/>
      <c r="W1348" s="428"/>
      <c r="X1348" s="428"/>
      <c r="Y1348" s="428"/>
      <c r="Z1348" s="428"/>
      <c r="AC1348" s="430"/>
      <c r="AD1348" s="256"/>
    </row>
    <row r="1349" spans="4:30" s="221" customFormat="1" ht="15" customHeight="1" x14ac:dyDescent="0.3">
      <c r="D1349" s="428"/>
      <c r="E1349" s="428"/>
      <c r="F1349" s="428"/>
      <c r="G1349" s="428"/>
      <c r="H1349" s="428"/>
      <c r="I1349" s="428"/>
      <c r="J1349" s="428"/>
      <c r="K1349" s="428"/>
      <c r="L1349" s="428"/>
      <c r="M1349" s="428"/>
      <c r="N1349" s="428"/>
      <c r="O1349" s="428"/>
      <c r="P1349" s="428"/>
      <c r="Q1349" s="428"/>
      <c r="R1349" s="428"/>
      <c r="S1349" s="428"/>
      <c r="T1349" s="428"/>
      <c r="U1349" s="428"/>
      <c r="V1349" s="428"/>
      <c r="W1349" s="428"/>
      <c r="X1349" s="428"/>
      <c r="Y1349" s="428"/>
      <c r="Z1349" s="428"/>
      <c r="AC1349" s="430"/>
      <c r="AD1349" s="256"/>
    </row>
    <row r="1350" spans="4:30" s="221" customFormat="1" ht="15" customHeight="1" x14ac:dyDescent="0.3">
      <c r="D1350" s="428"/>
      <c r="E1350" s="428"/>
      <c r="F1350" s="428"/>
      <c r="G1350" s="428"/>
      <c r="H1350" s="428"/>
      <c r="I1350" s="428"/>
      <c r="J1350" s="428"/>
      <c r="K1350" s="428"/>
      <c r="L1350" s="428"/>
      <c r="M1350" s="428"/>
      <c r="N1350" s="428"/>
      <c r="O1350" s="428"/>
      <c r="P1350" s="428"/>
      <c r="Q1350" s="428"/>
      <c r="R1350" s="428"/>
      <c r="S1350" s="428"/>
      <c r="T1350" s="428"/>
      <c r="U1350" s="428"/>
      <c r="V1350" s="428"/>
      <c r="W1350" s="428"/>
      <c r="X1350" s="428"/>
      <c r="Y1350" s="428"/>
      <c r="Z1350" s="428"/>
      <c r="AC1350" s="430"/>
      <c r="AD1350" s="256"/>
    </row>
    <row r="1351" spans="4:30" s="221" customFormat="1" ht="15" customHeight="1" x14ac:dyDescent="0.3">
      <c r="D1351" s="428"/>
      <c r="E1351" s="428"/>
      <c r="F1351" s="428"/>
      <c r="G1351" s="428"/>
      <c r="H1351" s="428"/>
      <c r="I1351" s="428"/>
      <c r="J1351" s="428"/>
      <c r="K1351" s="428"/>
      <c r="L1351" s="428"/>
      <c r="M1351" s="428"/>
      <c r="N1351" s="428"/>
      <c r="O1351" s="428"/>
      <c r="P1351" s="428"/>
      <c r="Q1351" s="428"/>
      <c r="R1351" s="428"/>
      <c r="S1351" s="428"/>
      <c r="T1351" s="428"/>
      <c r="U1351" s="428"/>
      <c r="V1351" s="428"/>
      <c r="W1351" s="428"/>
      <c r="X1351" s="428"/>
      <c r="Y1351" s="428"/>
      <c r="Z1351" s="428"/>
      <c r="AC1351" s="430"/>
      <c r="AD1351" s="256"/>
    </row>
    <row r="1352" spans="4:30" s="221" customFormat="1" ht="15" customHeight="1" x14ac:dyDescent="0.3">
      <c r="D1352" s="428"/>
      <c r="E1352" s="428"/>
      <c r="F1352" s="428"/>
      <c r="G1352" s="428"/>
      <c r="H1352" s="428"/>
      <c r="I1352" s="428"/>
      <c r="J1352" s="428"/>
      <c r="K1352" s="428"/>
      <c r="L1352" s="428"/>
      <c r="M1352" s="428"/>
      <c r="N1352" s="428"/>
      <c r="O1352" s="428"/>
      <c r="P1352" s="428"/>
      <c r="Q1352" s="428"/>
      <c r="R1352" s="428"/>
      <c r="S1352" s="428"/>
      <c r="T1352" s="428"/>
      <c r="U1352" s="428"/>
      <c r="V1352" s="428"/>
      <c r="W1352" s="428"/>
      <c r="X1352" s="428"/>
      <c r="Y1352" s="428"/>
      <c r="Z1352" s="428"/>
      <c r="AC1352" s="430"/>
      <c r="AD1352" s="256"/>
    </row>
    <row r="1353" spans="4:30" s="221" customFormat="1" ht="15" customHeight="1" x14ac:dyDescent="0.3">
      <c r="D1353" s="428"/>
      <c r="E1353" s="428"/>
      <c r="F1353" s="428"/>
      <c r="G1353" s="428"/>
      <c r="H1353" s="428"/>
      <c r="I1353" s="428"/>
      <c r="J1353" s="428"/>
      <c r="K1353" s="428"/>
      <c r="L1353" s="428"/>
      <c r="M1353" s="428"/>
      <c r="N1353" s="428"/>
      <c r="O1353" s="428"/>
      <c r="P1353" s="428"/>
      <c r="Q1353" s="428"/>
      <c r="R1353" s="428"/>
      <c r="S1353" s="428"/>
      <c r="T1353" s="428"/>
      <c r="U1353" s="428"/>
      <c r="V1353" s="428"/>
      <c r="W1353" s="428"/>
      <c r="X1353" s="428"/>
      <c r="Y1353" s="428"/>
      <c r="Z1353" s="428"/>
      <c r="AC1353" s="430"/>
      <c r="AD1353" s="256"/>
    </row>
    <row r="1354" spans="4:30" s="221" customFormat="1" ht="15" customHeight="1" x14ac:dyDescent="0.3">
      <c r="D1354" s="428"/>
      <c r="E1354" s="428"/>
      <c r="F1354" s="428"/>
      <c r="G1354" s="428"/>
      <c r="H1354" s="428"/>
      <c r="I1354" s="428"/>
      <c r="J1354" s="428"/>
      <c r="K1354" s="428"/>
      <c r="L1354" s="428"/>
      <c r="M1354" s="428"/>
      <c r="N1354" s="428"/>
      <c r="O1354" s="428"/>
      <c r="P1354" s="428"/>
      <c r="Q1354" s="428"/>
      <c r="R1354" s="428"/>
      <c r="S1354" s="428"/>
      <c r="T1354" s="428"/>
      <c r="U1354" s="428"/>
      <c r="V1354" s="428"/>
      <c r="W1354" s="428"/>
      <c r="X1354" s="428"/>
      <c r="Y1354" s="428"/>
      <c r="Z1354" s="428"/>
      <c r="AC1354" s="430"/>
      <c r="AD1354" s="256"/>
    </row>
    <row r="1355" spans="4:30" s="221" customFormat="1" ht="15" customHeight="1" x14ac:dyDescent="0.3">
      <c r="D1355" s="428"/>
      <c r="E1355" s="428"/>
      <c r="F1355" s="428"/>
      <c r="G1355" s="428"/>
      <c r="H1355" s="428"/>
      <c r="I1355" s="428"/>
      <c r="J1355" s="428"/>
      <c r="K1355" s="428"/>
      <c r="L1355" s="428"/>
      <c r="M1355" s="428"/>
      <c r="N1355" s="428"/>
      <c r="O1355" s="428"/>
      <c r="P1355" s="428"/>
      <c r="Q1355" s="428"/>
      <c r="R1355" s="428"/>
      <c r="S1355" s="428"/>
      <c r="T1355" s="428"/>
      <c r="U1355" s="428"/>
      <c r="V1355" s="428"/>
      <c r="W1355" s="428"/>
      <c r="X1355" s="428"/>
      <c r="Y1355" s="428"/>
      <c r="Z1355" s="428"/>
      <c r="AC1355" s="430"/>
      <c r="AD1355" s="256"/>
    </row>
    <row r="1356" spans="4:30" s="221" customFormat="1" ht="15" customHeight="1" x14ac:dyDescent="0.3">
      <c r="D1356" s="428"/>
      <c r="E1356" s="428"/>
      <c r="F1356" s="428"/>
      <c r="G1356" s="428"/>
      <c r="H1356" s="428"/>
      <c r="I1356" s="428"/>
      <c r="J1356" s="428"/>
      <c r="K1356" s="428"/>
      <c r="L1356" s="428"/>
      <c r="M1356" s="428"/>
      <c r="N1356" s="428"/>
      <c r="O1356" s="428"/>
      <c r="P1356" s="428"/>
      <c r="Q1356" s="428"/>
      <c r="R1356" s="428"/>
      <c r="S1356" s="428"/>
      <c r="T1356" s="428"/>
      <c r="U1356" s="428"/>
      <c r="V1356" s="428"/>
      <c r="W1356" s="428"/>
      <c r="X1356" s="428"/>
      <c r="Y1356" s="428"/>
      <c r="Z1356" s="428"/>
      <c r="AC1356" s="430"/>
      <c r="AD1356" s="256"/>
    </row>
    <row r="1357" spans="4:30" s="221" customFormat="1" ht="15" customHeight="1" x14ac:dyDescent="0.3">
      <c r="D1357" s="428"/>
      <c r="E1357" s="428"/>
      <c r="F1357" s="428"/>
      <c r="G1357" s="428"/>
      <c r="H1357" s="428"/>
      <c r="I1357" s="428"/>
      <c r="J1357" s="428"/>
      <c r="K1357" s="428"/>
      <c r="L1357" s="428"/>
      <c r="M1357" s="428"/>
      <c r="N1357" s="428"/>
      <c r="O1357" s="428"/>
      <c r="P1357" s="428"/>
      <c r="Q1357" s="428"/>
      <c r="R1357" s="428"/>
      <c r="S1357" s="428"/>
      <c r="T1357" s="428"/>
      <c r="U1357" s="428"/>
      <c r="V1357" s="428"/>
      <c r="W1357" s="428"/>
      <c r="X1357" s="428"/>
      <c r="Y1357" s="428"/>
      <c r="Z1357" s="428"/>
      <c r="AC1357" s="430"/>
      <c r="AD1357" s="256"/>
    </row>
    <row r="1358" spans="4:30" s="221" customFormat="1" ht="15" customHeight="1" x14ac:dyDescent="0.3">
      <c r="D1358" s="428"/>
      <c r="E1358" s="428"/>
      <c r="F1358" s="428"/>
      <c r="G1358" s="428"/>
      <c r="H1358" s="428"/>
      <c r="I1358" s="428"/>
      <c r="J1358" s="428"/>
      <c r="K1358" s="428"/>
      <c r="L1358" s="428"/>
      <c r="M1358" s="428"/>
      <c r="N1358" s="428"/>
      <c r="O1358" s="428"/>
      <c r="P1358" s="428"/>
      <c r="Q1358" s="428"/>
      <c r="R1358" s="428"/>
      <c r="S1358" s="428"/>
      <c r="T1358" s="428"/>
      <c r="U1358" s="428"/>
      <c r="V1358" s="428"/>
      <c r="W1358" s="428"/>
      <c r="X1358" s="428"/>
      <c r="Y1358" s="428"/>
      <c r="Z1358" s="428"/>
      <c r="AC1358" s="430"/>
      <c r="AD1358" s="256"/>
    </row>
    <row r="1359" spans="4:30" s="221" customFormat="1" ht="15" customHeight="1" x14ac:dyDescent="0.3">
      <c r="D1359" s="428"/>
      <c r="E1359" s="428"/>
      <c r="F1359" s="428"/>
      <c r="G1359" s="428"/>
      <c r="H1359" s="428"/>
      <c r="I1359" s="428"/>
      <c r="J1359" s="428"/>
      <c r="K1359" s="428"/>
      <c r="L1359" s="428"/>
      <c r="M1359" s="428"/>
      <c r="N1359" s="428"/>
      <c r="O1359" s="428"/>
      <c r="P1359" s="428"/>
      <c r="Q1359" s="428"/>
      <c r="R1359" s="428"/>
      <c r="S1359" s="428"/>
      <c r="T1359" s="428"/>
      <c r="U1359" s="428"/>
      <c r="V1359" s="428"/>
      <c r="W1359" s="428"/>
      <c r="X1359" s="428"/>
      <c r="Y1359" s="428"/>
      <c r="Z1359" s="428"/>
      <c r="AC1359" s="430"/>
      <c r="AD1359" s="256"/>
    </row>
    <row r="1360" spans="4:30" s="221" customFormat="1" ht="15" customHeight="1" x14ac:dyDescent="0.3">
      <c r="D1360" s="428"/>
      <c r="E1360" s="428"/>
      <c r="F1360" s="428"/>
      <c r="G1360" s="428"/>
      <c r="H1360" s="428"/>
      <c r="I1360" s="428"/>
      <c r="J1360" s="428"/>
      <c r="K1360" s="428"/>
      <c r="L1360" s="428"/>
      <c r="M1360" s="428"/>
      <c r="N1360" s="428"/>
      <c r="O1360" s="428"/>
      <c r="P1360" s="428"/>
      <c r="Q1360" s="428"/>
      <c r="R1360" s="428"/>
      <c r="S1360" s="428"/>
      <c r="T1360" s="428"/>
      <c r="U1360" s="428"/>
      <c r="V1360" s="428"/>
      <c r="W1360" s="428"/>
      <c r="X1360" s="428"/>
      <c r="Y1360" s="428"/>
      <c r="Z1360" s="428"/>
      <c r="AC1360" s="430"/>
      <c r="AD1360" s="256"/>
    </row>
    <row r="1361" spans="4:30" s="221" customFormat="1" ht="15" customHeight="1" x14ac:dyDescent="0.3">
      <c r="D1361" s="428"/>
      <c r="E1361" s="428"/>
      <c r="F1361" s="428"/>
      <c r="G1361" s="428"/>
      <c r="H1361" s="428"/>
      <c r="I1361" s="428"/>
      <c r="J1361" s="428"/>
      <c r="K1361" s="428"/>
      <c r="L1361" s="428"/>
      <c r="M1361" s="428"/>
      <c r="N1361" s="428"/>
      <c r="O1361" s="428"/>
      <c r="P1361" s="428"/>
      <c r="Q1361" s="428"/>
      <c r="R1361" s="428"/>
      <c r="S1361" s="428"/>
      <c r="T1361" s="428"/>
      <c r="U1361" s="428"/>
      <c r="V1361" s="428"/>
      <c r="W1361" s="428"/>
      <c r="X1361" s="428"/>
      <c r="Y1361" s="428"/>
      <c r="Z1361" s="428"/>
      <c r="AC1361" s="430"/>
      <c r="AD1361" s="256"/>
    </row>
    <row r="1362" spans="4:30" s="221" customFormat="1" ht="15" customHeight="1" x14ac:dyDescent="0.3">
      <c r="D1362" s="428"/>
      <c r="E1362" s="428"/>
      <c r="F1362" s="428"/>
      <c r="G1362" s="428"/>
      <c r="H1362" s="428"/>
      <c r="I1362" s="428"/>
      <c r="J1362" s="428"/>
      <c r="K1362" s="428"/>
      <c r="L1362" s="428"/>
      <c r="M1362" s="428"/>
      <c r="N1362" s="428"/>
      <c r="O1362" s="428"/>
      <c r="P1362" s="428"/>
      <c r="Q1362" s="428"/>
      <c r="R1362" s="428"/>
      <c r="S1362" s="428"/>
      <c r="T1362" s="428"/>
      <c r="U1362" s="428"/>
      <c r="V1362" s="428"/>
      <c r="W1362" s="428"/>
      <c r="X1362" s="428"/>
      <c r="Y1362" s="428"/>
      <c r="Z1362" s="428"/>
      <c r="AC1362" s="430"/>
      <c r="AD1362" s="256"/>
    </row>
    <row r="1363" spans="4:30" s="221" customFormat="1" ht="15" customHeight="1" x14ac:dyDescent="0.3">
      <c r="D1363" s="428"/>
      <c r="E1363" s="428"/>
      <c r="F1363" s="428"/>
      <c r="G1363" s="428"/>
      <c r="H1363" s="428"/>
      <c r="I1363" s="428"/>
      <c r="J1363" s="428"/>
      <c r="K1363" s="428"/>
      <c r="L1363" s="428"/>
      <c r="M1363" s="428"/>
      <c r="N1363" s="428"/>
      <c r="O1363" s="428"/>
      <c r="P1363" s="428"/>
      <c r="Q1363" s="428"/>
      <c r="R1363" s="428"/>
      <c r="S1363" s="428"/>
      <c r="T1363" s="428"/>
      <c r="U1363" s="428"/>
      <c r="V1363" s="428"/>
      <c r="W1363" s="428"/>
      <c r="X1363" s="428"/>
      <c r="Y1363" s="428"/>
      <c r="Z1363" s="428"/>
      <c r="AC1363" s="430"/>
      <c r="AD1363" s="256"/>
    </row>
    <row r="1364" spans="4:30" s="221" customFormat="1" ht="15" customHeight="1" x14ac:dyDescent="0.3">
      <c r="D1364" s="428"/>
      <c r="E1364" s="428"/>
      <c r="F1364" s="428"/>
      <c r="G1364" s="428"/>
      <c r="H1364" s="428"/>
      <c r="I1364" s="428"/>
      <c r="J1364" s="428"/>
      <c r="K1364" s="428"/>
      <c r="L1364" s="428"/>
      <c r="M1364" s="428"/>
      <c r="N1364" s="428"/>
      <c r="O1364" s="428"/>
      <c r="P1364" s="428"/>
      <c r="Q1364" s="428"/>
      <c r="R1364" s="428"/>
      <c r="S1364" s="428"/>
      <c r="T1364" s="428"/>
      <c r="U1364" s="428"/>
      <c r="V1364" s="428"/>
      <c r="W1364" s="428"/>
      <c r="X1364" s="428"/>
      <c r="Y1364" s="428"/>
      <c r="Z1364" s="428"/>
      <c r="AC1364" s="430"/>
      <c r="AD1364" s="256"/>
    </row>
    <row r="1365" spans="4:30" s="221" customFormat="1" ht="15" customHeight="1" x14ac:dyDescent="0.3">
      <c r="D1365" s="428"/>
      <c r="E1365" s="428"/>
      <c r="F1365" s="428"/>
      <c r="G1365" s="428"/>
      <c r="H1365" s="428"/>
      <c r="I1365" s="428"/>
      <c r="J1365" s="428"/>
      <c r="K1365" s="428"/>
      <c r="L1365" s="428"/>
      <c r="M1365" s="428"/>
      <c r="N1365" s="428"/>
      <c r="O1365" s="428"/>
      <c r="P1365" s="428"/>
      <c r="Q1365" s="428"/>
      <c r="R1365" s="428"/>
      <c r="S1365" s="428"/>
      <c r="T1365" s="428"/>
      <c r="U1365" s="428"/>
      <c r="V1365" s="428"/>
      <c r="W1365" s="428"/>
      <c r="X1365" s="428"/>
      <c r="Y1365" s="428"/>
      <c r="Z1365" s="428"/>
      <c r="AC1365" s="430"/>
      <c r="AD1365" s="256"/>
    </row>
    <row r="1366" spans="4:30" s="221" customFormat="1" ht="15" customHeight="1" x14ac:dyDescent="0.3">
      <c r="D1366" s="428"/>
      <c r="E1366" s="428"/>
      <c r="F1366" s="428"/>
      <c r="G1366" s="428"/>
      <c r="H1366" s="428"/>
      <c r="I1366" s="428"/>
      <c r="J1366" s="428"/>
      <c r="K1366" s="428"/>
      <c r="L1366" s="428"/>
      <c r="M1366" s="428"/>
      <c r="N1366" s="428"/>
      <c r="O1366" s="428"/>
      <c r="P1366" s="428"/>
      <c r="Q1366" s="428"/>
      <c r="R1366" s="428"/>
      <c r="S1366" s="428"/>
      <c r="T1366" s="428"/>
      <c r="U1366" s="428"/>
      <c r="V1366" s="428"/>
      <c r="W1366" s="428"/>
      <c r="X1366" s="428"/>
      <c r="Y1366" s="428"/>
      <c r="Z1366" s="428"/>
      <c r="AC1366" s="430"/>
      <c r="AD1366" s="256"/>
    </row>
    <row r="1367" spans="4:30" s="221" customFormat="1" ht="15" customHeight="1" x14ac:dyDescent="0.3">
      <c r="D1367" s="428"/>
      <c r="E1367" s="428"/>
      <c r="F1367" s="428"/>
      <c r="G1367" s="428"/>
      <c r="H1367" s="428"/>
      <c r="I1367" s="428"/>
      <c r="J1367" s="428"/>
      <c r="K1367" s="428"/>
      <c r="L1367" s="428"/>
      <c r="M1367" s="428"/>
      <c r="N1367" s="428"/>
      <c r="O1367" s="428"/>
      <c r="P1367" s="428"/>
      <c r="Q1367" s="428"/>
      <c r="R1367" s="428"/>
      <c r="S1367" s="428"/>
      <c r="T1367" s="428"/>
      <c r="U1367" s="428"/>
      <c r="V1367" s="428"/>
      <c r="W1367" s="428"/>
      <c r="X1367" s="428"/>
      <c r="Y1367" s="428"/>
      <c r="Z1367" s="428"/>
      <c r="AC1367" s="430"/>
      <c r="AD1367" s="256"/>
    </row>
    <row r="1368" spans="4:30" s="221" customFormat="1" ht="15" customHeight="1" x14ac:dyDescent="0.3">
      <c r="D1368" s="428"/>
      <c r="E1368" s="428"/>
      <c r="F1368" s="428"/>
      <c r="G1368" s="428"/>
      <c r="H1368" s="428"/>
      <c r="I1368" s="428"/>
      <c r="J1368" s="428"/>
      <c r="K1368" s="428"/>
      <c r="L1368" s="428"/>
      <c r="M1368" s="428"/>
      <c r="N1368" s="428"/>
      <c r="O1368" s="428"/>
      <c r="P1368" s="428"/>
      <c r="Q1368" s="428"/>
      <c r="R1368" s="428"/>
      <c r="S1368" s="428"/>
      <c r="T1368" s="428"/>
      <c r="U1368" s="428"/>
      <c r="V1368" s="428"/>
      <c r="W1368" s="428"/>
      <c r="X1368" s="428"/>
      <c r="Y1368" s="428"/>
      <c r="Z1368" s="428"/>
      <c r="AC1368" s="430"/>
      <c r="AD1368" s="256"/>
    </row>
    <row r="1369" spans="4:30" s="221" customFormat="1" ht="15" customHeight="1" x14ac:dyDescent="0.3">
      <c r="D1369" s="428"/>
      <c r="E1369" s="428"/>
      <c r="F1369" s="428"/>
      <c r="G1369" s="428"/>
      <c r="H1369" s="428"/>
      <c r="I1369" s="428"/>
      <c r="J1369" s="428"/>
      <c r="K1369" s="428"/>
      <c r="L1369" s="428"/>
      <c r="M1369" s="428"/>
      <c r="N1369" s="428"/>
      <c r="O1369" s="428"/>
      <c r="P1369" s="428"/>
      <c r="Q1369" s="428"/>
      <c r="R1369" s="428"/>
      <c r="S1369" s="428"/>
      <c r="T1369" s="428"/>
      <c r="U1369" s="428"/>
      <c r="V1369" s="428"/>
      <c r="W1369" s="428"/>
      <c r="X1369" s="428"/>
      <c r="Y1369" s="428"/>
      <c r="Z1369" s="428"/>
      <c r="AC1369" s="430"/>
      <c r="AD1369" s="256"/>
    </row>
    <row r="1370" spans="4:30" s="221" customFormat="1" ht="15" customHeight="1" x14ac:dyDescent="0.3">
      <c r="D1370" s="428"/>
      <c r="E1370" s="428"/>
      <c r="F1370" s="428"/>
      <c r="G1370" s="428"/>
      <c r="H1370" s="428"/>
      <c r="I1370" s="428"/>
      <c r="J1370" s="428"/>
      <c r="K1370" s="428"/>
      <c r="L1370" s="428"/>
      <c r="M1370" s="428"/>
      <c r="N1370" s="428"/>
      <c r="O1370" s="428"/>
      <c r="P1370" s="428"/>
      <c r="Q1370" s="428"/>
      <c r="R1370" s="428"/>
      <c r="S1370" s="428"/>
      <c r="T1370" s="428"/>
      <c r="U1370" s="428"/>
      <c r="V1370" s="428"/>
      <c r="W1370" s="428"/>
      <c r="X1370" s="428"/>
      <c r="Y1370" s="428"/>
      <c r="Z1370" s="428"/>
      <c r="AC1370" s="430"/>
      <c r="AD1370" s="256"/>
    </row>
    <row r="1371" spans="4:30" s="221" customFormat="1" ht="15" customHeight="1" x14ac:dyDescent="0.3">
      <c r="D1371" s="428"/>
      <c r="E1371" s="428"/>
      <c r="F1371" s="428"/>
      <c r="G1371" s="428"/>
      <c r="H1371" s="428"/>
      <c r="I1371" s="428"/>
      <c r="J1371" s="428"/>
      <c r="K1371" s="428"/>
      <c r="L1371" s="428"/>
      <c r="M1371" s="428"/>
      <c r="N1371" s="428"/>
      <c r="O1371" s="428"/>
      <c r="P1371" s="428"/>
      <c r="Q1371" s="428"/>
      <c r="R1371" s="428"/>
      <c r="S1371" s="428"/>
      <c r="T1371" s="428"/>
      <c r="U1371" s="428"/>
      <c r="V1371" s="428"/>
      <c r="W1371" s="428"/>
      <c r="X1371" s="428"/>
      <c r="Y1371" s="428"/>
      <c r="Z1371" s="428"/>
      <c r="AC1371" s="430"/>
      <c r="AD1371" s="256"/>
    </row>
    <row r="1372" spans="4:30" s="221" customFormat="1" ht="15" customHeight="1" x14ac:dyDescent="0.3">
      <c r="D1372" s="428"/>
      <c r="E1372" s="428"/>
      <c r="F1372" s="428"/>
      <c r="G1372" s="428"/>
      <c r="H1372" s="428"/>
      <c r="I1372" s="428"/>
      <c r="J1372" s="428"/>
      <c r="K1372" s="428"/>
      <c r="L1372" s="428"/>
      <c r="M1372" s="428"/>
      <c r="N1372" s="428"/>
      <c r="O1372" s="428"/>
      <c r="P1372" s="428"/>
      <c r="Q1372" s="428"/>
      <c r="R1372" s="428"/>
      <c r="S1372" s="428"/>
      <c r="T1372" s="428"/>
      <c r="U1372" s="428"/>
      <c r="V1372" s="428"/>
      <c r="W1372" s="428"/>
      <c r="X1372" s="428"/>
      <c r="Y1372" s="428"/>
      <c r="Z1372" s="428"/>
      <c r="AC1372" s="430"/>
      <c r="AD1372" s="256"/>
    </row>
    <row r="1373" spans="4:30" s="221" customFormat="1" ht="15" customHeight="1" x14ac:dyDescent="0.3">
      <c r="D1373" s="428"/>
      <c r="E1373" s="428"/>
      <c r="F1373" s="428"/>
      <c r="G1373" s="428"/>
      <c r="H1373" s="428"/>
      <c r="I1373" s="428"/>
      <c r="J1373" s="428"/>
      <c r="K1373" s="428"/>
      <c r="L1373" s="428"/>
      <c r="M1373" s="428"/>
      <c r="N1373" s="428"/>
      <c r="O1373" s="428"/>
      <c r="P1373" s="428"/>
      <c r="Q1373" s="428"/>
      <c r="R1373" s="428"/>
      <c r="S1373" s="428"/>
      <c r="T1373" s="428"/>
      <c r="U1373" s="428"/>
      <c r="V1373" s="428"/>
      <c r="W1373" s="428"/>
      <c r="X1373" s="428"/>
      <c r="Y1373" s="428"/>
      <c r="Z1373" s="428"/>
      <c r="AC1373" s="430"/>
      <c r="AD1373" s="256"/>
    </row>
    <row r="1374" spans="4:30" s="221" customFormat="1" ht="15" customHeight="1" x14ac:dyDescent="0.3">
      <c r="D1374" s="428"/>
      <c r="E1374" s="428"/>
      <c r="F1374" s="428"/>
      <c r="G1374" s="428"/>
      <c r="H1374" s="428"/>
      <c r="I1374" s="428"/>
      <c r="J1374" s="428"/>
      <c r="K1374" s="428"/>
      <c r="L1374" s="428"/>
      <c r="M1374" s="428"/>
      <c r="N1374" s="428"/>
      <c r="O1374" s="428"/>
      <c r="P1374" s="428"/>
      <c r="Q1374" s="428"/>
      <c r="R1374" s="428"/>
      <c r="S1374" s="428"/>
      <c r="T1374" s="428"/>
      <c r="U1374" s="428"/>
      <c r="V1374" s="428"/>
      <c r="W1374" s="428"/>
      <c r="X1374" s="428"/>
      <c r="Y1374" s="428"/>
      <c r="Z1374" s="428"/>
      <c r="AC1374" s="430"/>
      <c r="AD1374" s="256"/>
    </row>
    <row r="1375" spans="4:30" s="221" customFormat="1" ht="15" customHeight="1" x14ac:dyDescent="0.3">
      <c r="D1375" s="428"/>
      <c r="E1375" s="428"/>
      <c r="F1375" s="428"/>
      <c r="G1375" s="428"/>
      <c r="H1375" s="428"/>
      <c r="I1375" s="428"/>
      <c r="J1375" s="428"/>
      <c r="K1375" s="428"/>
      <c r="L1375" s="428"/>
      <c r="M1375" s="428"/>
      <c r="N1375" s="428"/>
      <c r="O1375" s="428"/>
      <c r="P1375" s="428"/>
      <c r="Q1375" s="428"/>
      <c r="R1375" s="428"/>
      <c r="S1375" s="428"/>
      <c r="T1375" s="428"/>
      <c r="U1375" s="428"/>
      <c r="V1375" s="428"/>
      <c r="W1375" s="428"/>
      <c r="X1375" s="428"/>
      <c r="Y1375" s="428"/>
      <c r="Z1375" s="428"/>
      <c r="AC1375" s="430"/>
      <c r="AD1375" s="256"/>
    </row>
    <row r="1376" spans="4:30" s="221" customFormat="1" ht="15" customHeight="1" x14ac:dyDescent="0.3">
      <c r="D1376" s="428"/>
      <c r="E1376" s="428"/>
      <c r="F1376" s="428"/>
      <c r="G1376" s="428"/>
      <c r="H1376" s="428"/>
      <c r="I1376" s="428"/>
      <c r="J1376" s="428"/>
      <c r="K1376" s="428"/>
      <c r="L1376" s="428"/>
      <c r="M1376" s="428"/>
      <c r="N1376" s="428"/>
      <c r="O1376" s="428"/>
      <c r="P1376" s="428"/>
      <c r="Q1376" s="428"/>
      <c r="R1376" s="428"/>
      <c r="S1376" s="428"/>
      <c r="T1376" s="428"/>
      <c r="U1376" s="428"/>
      <c r="V1376" s="428"/>
      <c r="W1376" s="428"/>
      <c r="X1376" s="428"/>
      <c r="Y1376" s="428"/>
      <c r="Z1376" s="428"/>
      <c r="AC1376" s="430"/>
      <c r="AD1376" s="256"/>
    </row>
    <row r="1377" spans="4:30" s="221" customFormat="1" ht="15" customHeight="1" x14ac:dyDescent="0.3">
      <c r="D1377" s="428"/>
      <c r="E1377" s="428"/>
      <c r="F1377" s="428"/>
      <c r="G1377" s="428"/>
      <c r="H1377" s="428"/>
      <c r="I1377" s="428"/>
      <c r="J1377" s="428"/>
      <c r="K1377" s="428"/>
      <c r="L1377" s="428"/>
      <c r="M1377" s="428"/>
      <c r="N1377" s="428"/>
      <c r="O1377" s="428"/>
      <c r="P1377" s="428"/>
      <c r="Q1377" s="428"/>
      <c r="R1377" s="428"/>
      <c r="S1377" s="428"/>
      <c r="T1377" s="428"/>
      <c r="U1377" s="428"/>
      <c r="V1377" s="428"/>
      <c r="W1377" s="428"/>
      <c r="X1377" s="428"/>
      <c r="Y1377" s="428"/>
      <c r="Z1377" s="428"/>
      <c r="AC1377" s="430"/>
      <c r="AD1377" s="256"/>
    </row>
    <row r="1378" spans="4:30" s="221" customFormat="1" ht="15" customHeight="1" x14ac:dyDescent="0.3">
      <c r="D1378" s="428"/>
      <c r="E1378" s="428"/>
      <c r="F1378" s="428"/>
      <c r="G1378" s="428"/>
      <c r="H1378" s="428"/>
      <c r="I1378" s="428"/>
      <c r="J1378" s="428"/>
      <c r="K1378" s="428"/>
      <c r="L1378" s="428"/>
      <c r="M1378" s="428"/>
      <c r="N1378" s="428"/>
      <c r="O1378" s="428"/>
      <c r="P1378" s="428"/>
      <c r="Q1378" s="428"/>
      <c r="R1378" s="428"/>
      <c r="S1378" s="428"/>
      <c r="T1378" s="428"/>
      <c r="U1378" s="428"/>
      <c r="V1378" s="428"/>
      <c r="W1378" s="428"/>
      <c r="X1378" s="428"/>
      <c r="Y1378" s="428"/>
      <c r="Z1378" s="428"/>
      <c r="AC1378" s="430"/>
      <c r="AD1378" s="256"/>
    </row>
    <row r="1379" spans="4:30" s="221" customFormat="1" ht="15" customHeight="1" x14ac:dyDescent="0.3">
      <c r="D1379" s="428"/>
      <c r="E1379" s="428"/>
      <c r="F1379" s="428"/>
      <c r="G1379" s="428"/>
      <c r="H1379" s="428"/>
      <c r="I1379" s="428"/>
      <c r="J1379" s="428"/>
      <c r="K1379" s="428"/>
      <c r="L1379" s="428"/>
      <c r="M1379" s="428"/>
      <c r="N1379" s="428"/>
      <c r="O1379" s="428"/>
      <c r="P1379" s="428"/>
      <c r="Q1379" s="428"/>
      <c r="R1379" s="428"/>
      <c r="S1379" s="428"/>
      <c r="T1379" s="428"/>
      <c r="U1379" s="428"/>
      <c r="V1379" s="428"/>
      <c r="W1379" s="428"/>
      <c r="X1379" s="428"/>
      <c r="Y1379" s="428"/>
      <c r="Z1379" s="428"/>
      <c r="AC1379" s="430"/>
      <c r="AD1379" s="256"/>
    </row>
    <row r="1380" spans="4:30" s="221" customFormat="1" ht="15" customHeight="1" x14ac:dyDescent="0.3">
      <c r="D1380" s="428"/>
      <c r="E1380" s="428"/>
      <c r="F1380" s="428"/>
      <c r="G1380" s="428"/>
      <c r="H1380" s="428"/>
      <c r="I1380" s="428"/>
      <c r="J1380" s="428"/>
      <c r="K1380" s="428"/>
      <c r="L1380" s="428"/>
      <c r="M1380" s="428"/>
      <c r="N1380" s="428"/>
      <c r="O1380" s="428"/>
      <c r="P1380" s="428"/>
      <c r="Q1380" s="428"/>
      <c r="R1380" s="428"/>
      <c r="S1380" s="428"/>
      <c r="T1380" s="428"/>
      <c r="U1380" s="428"/>
      <c r="V1380" s="428"/>
      <c r="W1380" s="428"/>
      <c r="X1380" s="428"/>
      <c r="Y1380" s="428"/>
      <c r="Z1380" s="428"/>
      <c r="AC1380" s="430"/>
      <c r="AD1380" s="256"/>
    </row>
    <row r="1381" spans="4:30" s="221" customFormat="1" ht="15" customHeight="1" x14ac:dyDescent="0.3">
      <c r="D1381" s="428"/>
      <c r="E1381" s="428"/>
      <c r="F1381" s="428"/>
      <c r="G1381" s="428"/>
      <c r="H1381" s="428"/>
      <c r="I1381" s="428"/>
      <c r="J1381" s="428"/>
      <c r="K1381" s="428"/>
      <c r="L1381" s="428"/>
      <c r="M1381" s="428"/>
      <c r="N1381" s="428"/>
      <c r="O1381" s="428"/>
      <c r="P1381" s="428"/>
      <c r="Q1381" s="428"/>
      <c r="R1381" s="428"/>
      <c r="S1381" s="428"/>
      <c r="T1381" s="428"/>
      <c r="U1381" s="428"/>
      <c r="V1381" s="428"/>
      <c r="W1381" s="428"/>
      <c r="X1381" s="428"/>
      <c r="Y1381" s="428"/>
      <c r="Z1381" s="428"/>
      <c r="AC1381" s="430"/>
      <c r="AD1381" s="256"/>
    </row>
    <row r="1382" spans="4:30" s="221" customFormat="1" ht="15" customHeight="1" x14ac:dyDescent="0.3">
      <c r="D1382" s="428"/>
      <c r="E1382" s="428"/>
      <c r="F1382" s="428"/>
      <c r="G1382" s="428"/>
      <c r="H1382" s="428"/>
      <c r="I1382" s="428"/>
      <c r="J1382" s="428"/>
      <c r="K1382" s="428"/>
      <c r="L1382" s="428"/>
      <c r="M1382" s="428"/>
      <c r="N1382" s="428"/>
      <c r="O1382" s="428"/>
      <c r="P1382" s="428"/>
      <c r="Q1382" s="428"/>
      <c r="R1382" s="428"/>
      <c r="S1382" s="428"/>
      <c r="T1382" s="428"/>
      <c r="U1382" s="428"/>
      <c r="V1382" s="428"/>
      <c r="W1382" s="428"/>
      <c r="X1382" s="428"/>
      <c r="Y1382" s="428"/>
      <c r="Z1382" s="428"/>
      <c r="AC1382" s="430"/>
      <c r="AD1382" s="256"/>
    </row>
    <row r="1383" spans="4:30" s="221" customFormat="1" ht="15" customHeight="1" x14ac:dyDescent="0.3">
      <c r="D1383" s="428"/>
      <c r="E1383" s="428"/>
      <c r="F1383" s="428"/>
      <c r="G1383" s="428"/>
      <c r="H1383" s="428"/>
      <c r="I1383" s="428"/>
      <c r="J1383" s="428"/>
      <c r="K1383" s="428"/>
      <c r="L1383" s="428"/>
      <c r="M1383" s="428"/>
      <c r="N1383" s="428"/>
      <c r="O1383" s="428"/>
      <c r="P1383" s="428"/>
      <c r="Q1383" s="428"/>
      <c r="R1383" s="428"/>
      <c r="S1383" s="428"/>
      <c r="T1383" s="428"/>
      <c r="U1383" s="428"/>
      <c r="V1383" s="428"/>
      <c r="W1383" s="428"/>
      <c r="X1383" s="428"/>
      <c r="Y1383" s="428"/>
      <c r="Z1383" s="428"/>
      <c r="AC1383" s="430"/>
      <c r="AD1383" s="256"/>
    </row>
    <row r="1384" spans="4:30" s="221" customFormat="1" ht="15" customHeight="1" x14ac:dyDescent="0.3">
      <c r="D1384" s="428"/>
      <c r="E1384" s="428"/>
      <c r="F1384" s="428"/>
      <c r="G1384" s="428"/>
      <c r="H1384" s="428"/>
      <c r="I1384" s="428"/>
      <c r="J1384" s="428"/>
      <c r="K1384" s="428"/>
      <c r="L1384" s="428"/>
      <c r="M1384" s="428"/>
      <c r="N1384" s="428"/>
      <c r="O1384" s="428"/>
      <c r="P1384" s="428"/>
      <c r="Q1384" s="428"/>
      <c r="R1384" s="428"/>
      <c r="S1384" s="428"/>
      <c r="T1384" s="428"/>
      <c r="U1384" s="428"/>
      <c r="V1384" s="428"/>
      <c r="W1384" s="428"/>
      <c r="X1384" s="428"/>
      <c r="Y1384" s="428"/>
      <c r="Z1384" s="428"/>
      <c r="AC1384" s="430"/>
      <c r="AD1384" s="256"/>
    </row>
    <row r="1385" spans="4:30" s="221" customFormat="1" ht="15" customHeight="1" x14ac:dyDescent="0.3">
      <c r="D1385" s="428"/>
      <c r="E1385" s="428"/>
      <c r="F1385" s="428"/>
      <c r="G1385" s="428"/>
      <c r="H1385" s="428"/>
      <c r="I1385" s="428"/>
      <c r="J1385" s="428"/>
      <c r="K1385" s="428"/>
      <c r="L1385" s="428"/>
      <c r="M1385" s="428"/>
      <c r="N1385" s="428"/>
      <c r="O1385" s="428"/>
      <c r="P1385" s="428"/>
      <c r="Q1385" s="428"/>
      <c r="R1385" s="428"/>
      <c r="S1385" s="428"/>
      <c r="T1385" s="428"/>
      <c r="U1385" s="428"/>
      <c r="V1385" s="428"/>
      <c r="W1385" s="428"/>
      <c r="X1385" s="428"/>
      <c r="Y1385" s="428"/>
      <c r="Z1385" s="428"/>
      <c r="AC1385" s="430"/>
      <c r="AD1385" s="256"/>
    </row>
    <row r="1386" spans="4:30" s="221" customFormat="1" ht="15" customHeight="1" x14ac:dyDescent="0.3">
      <c r="D1386" s="428"/>
      <c r="E1386" s="428"/>
      <c r="F1386" s="428"/>
      <c r="G1386" s="428"/>
      <c r="H1386" s="428"/>
      <c r="I1386" s="428"/>
      <c r="J1386" s="428"/>
      <c r="K1386" s="428"/>
      <c r="L1386" s="428"/>
      <c r="M1386" s="428"/>
      <c r="N1386" s="428"/>
      <c r="O1386" s="428"/>
      <c r="P1386" s="428"/>
      <c r="Q1386" s="428"/>
      <c r="R1386" s="428"/>
      <c r="S1386" s="428"/>
      <c r="T1386" s="428"/>
      <c r="U1386" s="428"/>
      <c r="V1386" s="428"/>
      <c r="W1386" s="428"/>
      <c r="X1386" s="428"/>
      <c r="Y1386" s="428"/>
      <c r="Z1386" s="428"/>
      <c r="AC1386" s="430"/>
      <c r="AD1386" s="256"/>
    </row>
    <row r="1387" spans="4:30" s="221" customFormat="1" ht="15" customHeight="1" x14ac:dyDescent="0.3">
      <c r="D1387" s="428"/>
      <c r="E1387" s="428"/>
      <c r="F1387" s="428"/>
      <c r="G1387" s="428"/>
      <c r="H1387" s="428"/>
      <c r="I1387" s="428"/>
      <c r="J1387" s="428"/>
      <c r="K1387" s="428"/>
      <c r="L1387" s="428"/>
      <c r="M1387" s="428"/>
      <c r="N1387" s="428"/>
      <c r="O1387" s="428"/>
      <c r="P1387" s="428"/>
      <c r="Q1387" s="428"/>
      <c r="R1387" s="428"/>
      <c r="S1387" s="428"/>
      <c r="T1387" s="428"/>
      <c r="U1387" s="428"/>
      <c r="V1387" s="428"/>
      <c r="W1387" s="428"/>
      <c r="X1387" s="428"/>
      <c r="Y1387" s="428"/>
      <c r="Z1387" s="428"/>
      <c r="AC1387" s="430"/>
      <c r="AD1387" s="256"/>
    </row>
    <row r="1388" spans="4:30" s="221" customFormat="1" ht="15" customHeight="1" x14ac:dyDescent="0.3">
      <c r="D1388" s="428"/>
      <c r="E1388" s="428"/>
      <c r="F1388" s="428"/>
      <c r="G1388" s="428"/>
      <c r="H1388" s="428"/>
      <c r="I1388" s="428"/>
      <c r="J1388" s="428"/>
      <c r="K1388" s="428"/>
      <c r="L1388" s="428"/>
      <c r="M1388" s="428"/>
      <c r="N1388" s="428"/>
      <c r="O1388" s="428"/>
      <c r="P1388" s="428"/>
      <c r="Q1388" s="428"/>
      <c r="R1388" s="428"/>
      <c r="S1388" s="428"/>
      <c r="T1388" s="428"/>
      <c r="U1388" s="428"/>
      <c r="V1388" s="428"/>
      <c r="W1388" s="428"/>
      <c r="X1388" s="428"/>
      <c r="Y1388" s="428"/>
      <c r="Z1388" s="428"/>
      <c r="AC1388" s="430"/>
      <c r="AD1388" s="256"/>
    </row>
    <row r="1389" spans="4:30" s="221" customFormat="1" ht="15" customHeight="1" x14ac:dyDescent="0.3">
      <c r="D1389" s="428"/>
      <c r="E1389" s="428"/>
      <c r="F1389" s="428"/>
      <c r="G1389" s="428"/>
      <c r="H1389" s="428"/>
      <c r="I1389" s="428"/>
      <c r="J1389" s="428"/>
      <c r="K1389" s="428"/>
      <c r="L1389" s="428"/>
      <c r="M1389" s="428"/>
      <c r="N1389" s="428"/>
      <c r="O1389" s="428"/>
      <c r="P1389" s="428"/>
      <c r="Q1389" s="428"/>
      <c r="R1389" s="428"/>
      <c r="S1389" s="428"/>
      <c r="T1389" s="428"/>
      <c r="U1389" s="428"/>
      <c r="V1389" s="428"/>
      <c r="W1389" s="428"/>
      <c r="X1389" s="428"/>
      <c r="Y1389" s="428"/>
      <c r="Z1389" s="428"/>
      <c r="AC1389" s="430"/>
      <c r="AD1389" s="256"/>
    </row>
    <row r="1390" spans="4:30" s="221" customFormat="1" ht="15" customHeight="1" x14ac:dyDescent="0.3">
      <c r="D1390" s="428"/>
      <c r="E1390" s="428"/>
      <c r="F1390" s="428"/>
      <c r="G1390" s="428"/>
      <c r="H1390" s="428"/>
      <c r="I1390" s="428"/>
      <c r="J1390" s="428"/>
      <c r="K1390" s="428"/>
      <c r="L1390" s="428"/>
      <c r="M1390" s="428"/>
      <c r="N1390" s="428"/>
      <c r="O1390" s="428"/>
      <c r="P1390" s="428"/>
      <c r="Q1390" s="428"/>
      <c r="R1390" s="428"/>
      <c r="S1390" s="428"/>
      <c r="T1390" s="428"/>
      <c r="U1390" s="428"/>
      <c r="V1390" s="428"/>
      <c r="W1390" s="428"/>
      <c r="X1390" s="428"/>
      <c r="Y1390" s="428"/>
      <c r="Z1390" s="428"/>
      <c r="AC1390" s="430"/>
      <c r="AD1390" s="256"/>
    </row>
    <row r="1391" spans="4:30" s="221" customFormat="1" ht="15" customHeight="1" x14ac:dyDescent="0.3">
      <c r="D1391" s="428"/>
      <c r="E1391" s="428"/>
      <c r="F1391" s="428"/>
      <c r="G1391" s="428"/>
      <c r="H1391" s="428"/>
      <c r="I1391" s="428"/>
      <c r="J1391" s="428"/>
      <c r="K1391" s="428"/>
      <c r="L1391" s="428"/>
      <c r="M1391" s="428"/>
      <c r="N1391" s="428"/>
      <c r="O1391" s="428"/>
      <c r="P1391" s="428"/>
      <c r="Q1391" s="428"/>
      <c r="R1391" s="428"/>
      <c r="S1391" s="428"/>
      <c r="T1391" s="428"/>
      <c r="U1391" s="428"/>
      <c r="V1391" s="428"/>
      <c r="W1391" s="428"/>
      <c r="X1391" s="428"/>
      <c r="Y1391" s="428"/>
      <c r="Z1391" s="428"/>
      <c r="AC1391" s="430"/>
      <c r="AD1391" s="256"/>
    </row>
    <row r="1392" spans="4:30" s="221" customFormat="1" ht="15" customHeight="1" x14ac:dyDescent="0.3">
      <c r="D1392" s="428"/>
      <c r="E1392" s="428"/>
      <c r="F1392" s="428"/>
      <c r="G1392" s="428"/>
      <c r="H1392" s="428"/>
      <c r="I1392" s="428"/>
      <c r="J1392" s="428"/>
      <c r="K1392" s="428"/>
      <c r="L1392" s="428"/>
      <c r="M1392" s="428"/>
      <c r="N1392" s="428"/>
      <c r="O1392" s="428"/>
      <c r="P1392" s="428"/>
      <c r="Q1392" s="428"/>
      <c r="R1392" s="428"/>
      <c r="S1392" s="428"/>
      <c r="T1392" s="428"/>
      <c r="U1392" s="428"/>
      <c r="V1392" s="428"/>
      <c r="W1392" s="428"/>
      <c r="X1392" s="428"/>
      <c r="Y1392" s="428"/>
      <c r="Z1392" s="428"/>
      <c r="AC1392" s="430"/>
      <c r="AD1392" s="256"/>
    </row>
    <row r="1393" spans="4:30" s="221" customFormat="1" ht="15" customHeight="1" x14ac:dyDescent="0.3">
      <c r="D1393" s="428"/>
      <c r="E1393" s="428"/>
      <c r="F1393" s="428"/>
      <c r="G1393" s="428"/>
      <c r="H1393" s="428"/>
      <c r="I1393" s="428"/>
      <c r="J1393" s="428"/>
      <c r="K1393" s="428"/>
      <c r="L1393" s="428"/>
      <c r="M1393" s="428"/>
      <c r="N1393" s="428"/>
      <c r="O1393" s="428"/>
      <c r="P1393" s="428"/>
      <c r="Q1393" s="428"/>
      <c r="R1393" s="428"/>
      <c r="S1393" s="428"/>
      <c r="T1393" s="428"/>
      <c r="U1393" s="428"/>
      <c r="V1393" s="428"/>
      <c r="W1393" s="428"/>
      <c r="X1393" s="428"/>
      <c r="Y1393" s="428"/>
      <c r="Z1393" s="428"/>
      <c r="AC1393" s="430"/>
      <c r="AD1393" s="256"/>
    </row>
    <row r="1394" spans="4:30" s="221" customFormat="1" ht="15" customHeight="1" x14ac:dyDescent="0.3">
      <c r="D1394" s="428"/>
      <c r="E1394" s="428"/>
      <c r="F1394" s="428"/>
      <c r="G1394" s="428"/>
      <c r="H1394" s="428"/>
      <c r="I1394" s="428"/>
      <c r="J1394" s="428"/>
      <c r="K1394" s="428"/>
      <c r="L1394" s="428"/>
      <c r="M1394" s="428"/>
      <c r="N1394" s="428"/>
      <c r="O1394" s="428"/>
      <c r="P1394" s="428"/>
      <c r="Q1394" s="428"/>
      <c r="R1394" s="428"/>
      <c r="S1394" s="428"/>
      <c r="T1394" s="428"/>
      <c r="U1394" s="428"/>
      <c r="V1394" s="428"/>
      <c r="W1394" s="428"/>
      <c r="X1394" s="428"/>
      <c r="Y1394" s="428"/>
      <c r="Z1394" s="428"/>
      <c r="AC1394" s="430"/>
      <c r="AD1394" s="256"/>
    </row>
    <row r="1395" spans="4:30" s="221" customFormat="1" ht="15" customHeight="1" x14ac:dyDescent="0.3">
      <c r="D1395" s="428"/>
      <c r="E1395" s="428"/>
      <c r="F1395" s="428"/>
      <c r="G1395" s="428"/>
      <c r="H1395" s="428"/>
      <c r="I1395" s="428"/>
      <c r="J1395" s="428"/>
      <c r="K1395" s="428"/>
      <c r="L1395" s="428"/>
      <c r="M1395" s="428"/>
      <c r="N1395" s="428"/>
      <c r="O1395" s="428"/>
      <c r="P1395" s="428"/>
      <c r="Q1395" s="428"/>
      <c r="R1395" s="428"/>
      <c r="S1395" s="428"/>
      <c r="T1395" s="428"/>
      <c r="U1395" s="428"/>
      <c r="V1395" s="428"/>
      <c r="W1395" s="428"/>
      <c r="X1395" s="428"/>
      <c r="Y1395" s="428"/>
      <c r="Z1395" s="428"/>
      <c r="AC1395" s="430"/>
      <c r="AD1395" s="256"/>
    </row>
    <row r="1396" spans="4:30" s="221" customFormat="1" ht="15" customHeight="1" x14ac:dyDescent="0.3">
      <c r="D1396" s="428"/>
      <c r="E1396" s="428"/>
      <c r="F1396" s="428"/>
      <c r="G1396" s="428"/>
      <c r="H1396" s="428"/>
      <c r="I1396" s="428"/>
      <c r="J1396" s="428"/>
      <c r="K1396" s="428"/>
      <c r="L1396" s="428"/>
      <c r="M1396" s="428"/>
      <c r="N1396" s="428"/>
      <c r="O1396" s="428"/>
      <c r="P1396" s="428"/>
      <c r="Q1396" s="428"/>
      <c r="R1396" s="428"/>
      <c r="S1396" s="428"/>
      <c r="T1396" s="428"/>
      <c r="U1396" s="428"/>
      <c r="V1396" s="428"/>
      <c r="W1396" s="428"/>
      <c r="X1396" s="428"/>
      <c r="Y1396" s="428"/>
      <c r="Z1396" s="428"/>
      <c r="AC1396" s="430"/>
      <c r="AD1396" s="256"/>
    </row>
    <row r="1397" spans="4:30" s="221" customFormat="1" ht="15" customHeight="1" x14ac:dyDescent="0.3">
      <c r="D1397" s="428"/>
      <c r="E1397" s="428"/>
      <c r="F1397" s="428"/>
      <c r="G1397" s="428"/>
      <c r="H1397" s="428"/>
      <c r="I1397" s="428"/>
      <c r="J1397" s="428"/>
      <c r="K1397" s="428"/>
      <c r="L1397" s="428"/>
      <c r="M1397" s="428"/>
      <c r="N1397" s="428"/>
      <c r="O1397" s="428"/>
      <c r="P1397" s="428"/>
      <c r="Q1397" s="428"/>
      <c r="R1397" s="428"/>
      <c r="S1397" s="428"/>
      <c r="T1397" s="428"/>
      <c r="U1397" s="428"/>
      <c r="V1397" s="428"/>
      <c r="W1397" s="428"/>
      <c r="X1397" s="428"/>
      <c r="Y1397" s="428"/>
      <c r="Z1397" s="428"/>
      <c r="AC1397" s="430"/>
      <c r="AD1397" s="256"/>
    </row>
    <row r="1398" spans="4:30" s="221" customFormat="1" ht="15" customHeight="1" x14ac:dyDescent="0.3">
      <c r="D1398" s="428"/>
      <c r="E1398" s="428"/>
      <c r="F1398" s="428"/>
      <c r="G1398" s="428"/>
      <c r="H1398" s="428"/>
      <c r="I1398" s="428"/>
      <c r="J1398" s="428"/>
      <c r="K1398" s="428"/>
      <c r="L1398" s="428"/>
      <c r="M1398" s="428"/>
      <c r="N1398" s="428"/>
      <c r="O1398" s="428"/>
      <c r="P1398" s="428"/>
      <c r="Q1398" s="428"/>
      <c r="R1398" s="428"/>
      <c r="S1398" s="428"/>
      <c r="T1398" s="428"/>
      <c r="U1398" s="428"/>
      <c r="V1398" s="428"/>
      <c r="W1398" s="428"/>
      <c r="X1398" s="428"/>
      <c r="Y1398" s="428"/>
      <c r="Z1398" s="428"/>
      <c r="AC1398" s="430"/>
      <c r="AD1398" s="256"/>
    </row>
    <row r="1399" spans="4:30" s="221" customFormat="1" ht="15" customHeight="1" x14ac:dyDescent="0.3">
      <c r="D1399" s="428"/>
      <c r="E1399" s="428"/>
      <c r="F1399" s="428"/>
      <c r="G1399" s="428"/>
      <c r="H1399" s="428"/>
      <c r="I1399" s="428"/>
      <c r="J1399" s="428"/>
      <c r="K1399" s="428"/>
      <c r="L1399" s="428"/>
      <c r="M1399" s="428"/>
      <c r="N1399" s="428"/>
      <c r="O1399" s="428"/>
      <c r="P1399" s="428"/>
      <c r="Q1399" s="428"/>
      <c r="R1399" s="428"/>
      <c r="S1399" s="428"/>
      <c r="T1399" s="428"/>
      <c r="U1399" s="428"/>
      <c r="V1399" s="428"/>
      <c r="W1399" s="428"/>
      <c r="X1399" s="428"/>
      <c r="Y1399" s="428"/>
      <c r="Z1399" s="428"/>
      <c r="AC1399" s="430"/>
      <c r="AD1399" s="256"/>
    </row>
    <row r="1400" spans="4:30" s="221" customFormat="1" ht="15" customHeight="1" x14ac:dyDescent="0.3">
      <c r="D1400" s="428"/>
      <c r="E1400" s="428"/>
      <c r="F1400" s="428"/>
      <c r="G1400" s="428"/>
      <c r="H1400" s="428"/>
      <c r="I1400" s="428"/>
      <c r="J1400" s="428"/>
      <c r="K1400" s="428"/>
      <c r="L1400" s="428"/>
      <c r="M1400" s="428"/>
      <c r="N1400" s="428"/>
      <c r="O1400" s="428"/>
      <c r="P1400" s="428"/>
      <c r="Q1400" s="428"/>
      <c r="R1400" s="428"/>
      <c r="S1400" s="428"/>
      <c r="T1400" s="428"/>
      <c r="U1400" s="428"/>
      <c r="V1400" s="428"/>
      <c r="W1400" s="428"/>
      <c r="X1400" s="428"/>
      <c r="Y1400" s="428"/>
      <c r="Z1400" s="428"/>
      <c r="AC1400" s="430"/>
      <c r="AD1400" s="256"/>
    </row>
    <row r="1401" spans="4:30" s="221" customFormat="1" ht="15" customHeight="1" x14ac:dyDescent="0.3">
      <c r="D1401" s="428"/>
      <c r="E1401" s="428"/>
      <c r="F1401" s="428"/>
      <c r="G1401" s="428"/>
      <c r="H1401" s="428"/>
      <c r="I1401" s="428"/>
      <c r="J1401" s="428"/>
      <c r="K1401" s="428"/>
      <c r="L1401" s="428"/>
      <c r="M1401" s="428"/>
      <c r="N1401" s="428"/>
      <c r="O1401" s="428"/>
      <c r="P1401" s="428"/>
      <c r="Q1401" s="428"/>
      <c r="R1401" s="428"/>
      <c r="S1401" s="428"/>
      <c r="T1401" s="428"/>
      <c r="U1401" s="428"/>
      <c r="V1401" s="428"/>
      <c r="W1401" s="428"/>
      <c r="X1401" s="428"/>
      <c r="Y1401" s="428"/>
      <c r="Z1401" s="428"/>
      <c r="AC1401" s="430"/>
      <c r="AD1401" s="256"/>
    </row>
    <row r="1402" spans="4:30" s="221" customFormat="1" ht="15" customHeight="1" x14ac:dyDescent="0.3">
      <c r="D1402" s="428"/>
      <c r="E1402" s="428"/>
      <c r="F1402" s="428"/>
      <c r="G1402" s="428"/>
      <c r="H1402" s="428"/>
      <c r="I1402" s="428"/>
      <c r="J1402" s="428"/>
      <c r="K1402" s="428"/>
      <c r="L1402" s="428"/>
      <c r="M1402" s="428"/>
      <c r="N1402" s="428"/>
      <c r="O1402" s="428"/>
      <c r="P1402" s="428"/>
      <c r="Q1402" s="428"/>
      <c r="R1402" s="428"/>
      <c r="S1402" s="428"/>
      <c r="T1402" s="428"/>
      <c r="U1402" s="428"/>
      <c r="V1402" s="428"/>
      <c r="W1402" s="428"/>
      <c r="X1402" s="428"/>
      <c r="Y1402" s="428"/>
      <c r="Z1402" s="428"/>
      <c r="AC1402" s="430"/>
      <c r="AD1402" s="256"/>
    </row>
    <row r="1403" spans="4:30" s="221" customFormat="1" ht="15" customHeight="1" x14ac:dyDescent="0.3">
      <c r="D1403" s="428"/>
      <c r="E1403" s="428"/>
      <c r="F1403" s="428"/>
      <c r="G1403" s="428"/>
      <c r="H1403" s="428"/>
      <c r="I1403" s="428"/>
      <c r="J1403" s="428"/>
      <c r="K1403" s="428"/>
      <c r="L1403" s="428"/>
      <c r="M1403" s="428"/>
      <c r="N1403" s="428"/>
      <c r="O1403" s="428"/>
      <c r="P1403" s="428"/>
      <c r="Q1403" s="428"/>
      <c r="R1403" s="428"/>
      <c r="S1403" s="428"/>
      <c r="T1403" s="428"/>
      <c r="U1403" s="428"/>
      <c r="V1403" s="428"/>
      <c r="W1403" s="428"/>
      <c r="X1403" s="428"/>
      <c r="Y1403" s="428"/>
      <c r="Z1403" s="428"/>
      <c r="AC1403" s="430"/>
      <c r="AD1403" s="256"/>
    </row>
    <row r="1404" spans="4:30" s="221" customFormat="1" ht="15" customHeight="1" x14ac:dyDescent="0.3">
      <c r="D1404" s="428"/>
      <c r="E1404" s="428"/>
      <c r="F1404" s="428"/>
      <c r="G1404" s="428"/>
      <c r="H1404" s="428"/>
      <c r="I1404" s="428"/>
      <c r="J1404" s="428"/>
      <c r="K1404" s="428"/>
      <c r="L1404" s="428"/>
      <c r="M1404" s="428"/>
      <c r="N1404" s="428"/>
      <c r="O1404" s="428"/>
      <c r="P1404" s="428"/>
      <c r="Q1404" s="428"/>
      <c r="R1404" s="428"/>
      <c r="S1404" s="428"/>
      <c r="T1404" s="428"/>
      <c r="U1404" s="428"/>
      <c r="V1404" s="428"/>
      <c r="W1404" s="428"/>
      <c r="X1404" s="428"/>
      <c r="Y1404" s="428"/>
      <c r="Z1404" s="428"/>
      <c r="AC1404" s="430"/>
      <c r="AD1404" s="256"/>
    </row>
    <row r="1405" spans="4:30" s="221" customFormat="1" ht="15" customHeight="1" x14ac:dyDescent="0.3">
      <c r="D1405" s="428"/>
      <c r="E1405" s="428"/>
      <c r="F1405" s="428"/>
      <c r="G1405" s="428"/>
      <c r="H1405" s="428"/>
      <c r="I1405" s="428"/>
      <c r="J1405" s="428"/>
      <c r="K1405" s="428"/>
      <c r="L1405" s="428"/>
      <c r="M1405" s="428"/>
      <c r="N1405" s="428"/>
      <c r="O1405" s="428"/>
      <c r="P1405" s="428"/>
      <c r="Q1405" s="428"/>
      <c r="R1405" s="428"/>
      <c r="S1405" s="428"/>
      <c r="T1405" s="428"/>
      <c r="U1405" s="428"/>
      <c r="V1405" s="428"/>
      <c r="W1405" s="428"/>
      <c r="X1405" s="428"/>
      <c r="Y1405" s="428"/>
      <c r="Z1405" s="428"/>
      <c r="AC1405" s="430"/>
      <c r="AD1405" s="256"/>
    </row>
    <row r="1406" spans="4:30" s="221" customFormat="1" ht="15" customHeight="1" x14ac:dyDescent="0.3">
      <c r="D1406" s="428"/>
      <c r="E1406" s="428"/>
      <c r="F1406" s="428"/>
      <c r="G1406" s="428"/>
      <c r="H1406" s="428"/>
      <c r="I1406" s="428"/>
      <c r="J1406" s="428"/>
      <c r="K1406" s="428"/>
      <c r="L1406" s="428"/>
      <c r="M1406" s="428"/>
      <c r="N1406" s="428"/>
      <c r="O1406" s="428"/>
      <c r="P1406" s="428"/>
      <c r="Q1406" s="428"/>
      <c r="R1406" s="428"/>
      <c r="S1406" s="428"/>
      <c r="T1406" s="428"/>
      <c r="U1406" s="428"/>
      <c r="V1406" s="428"/>
      <c r="W1406" s="428"/>
      <c r="X1406" s="428"/>
      <c r="Y1406" s="428"/>
      <c r="Z1406" s="428"/>
      <c r="AC1406" s="430"/>
      <c r="AD1406" s="256"/>
    </row>
    <row r="1407" spans="4:30" s="221" customFormat="1" ht="15" customHeight="1" x14ac:dyDescent="0.3">
      <c r="D1407" s="428"/>
      <c r="E1407" s="428"/>
      <c r="F1407" s="428"/>
      <c r="G1407" s="428"/>
      <c r="H1407" s="428"/>
      <c r="I1407" s="428"/>
      <c r="J1407" s="428"/>
      <c r="K1407" s="428"/>
      <c r="L1407" s="428"/>
      <c r="M1407" s="428"/>
      <c r="N1407" s="428"/>
      <c r="O1407" s="428"/>
      <c r="P1407" s="428"/>
      <c r="Q1407" s="428"/>
      <c r="R1407" s="428"/>
      <c r="S1407" s="428"/>
      <c r="T1407" s="428"/>
      <c r="U1407" s="428"/>
      <c r="V1407" s="428"/>
      <c r="W1407" s="428"/>
      <c r="X1407" s="428"/>
      <c r="Y1407" s="428"/>
      <c r="Z1407" s="428"/>
      <c r="AC1407" s="430"/>
      <c r="AD1407" s="256"/>
    </row>
    <row r="1408" spans="4:30" s="221" customFormat="1" ht="15" customHeight="1" x14ac:dyDescent="0.3">
      <c r="D1408" s="428"/>
      <c r="E1408" s="428"/>
      <c r="F1408" s="428"/>
      <c r="G1408" s="428"/>
      <c r="H1408" s="428"/>
      <c r="I1408" s="428"/>
      <c r="J1408" s="428"/>
      <c r="K1408" s="428"/>
      <c r="L1408" s="428"/>
      <c r="M1408" s="428"/>
      <c r="N1408" s="428"/>
      <c r="O1408" s="428"/>
      <c r="P1408" s="428"/>
      <c r="Q1408" s="428"/>
      <c r="R1408" s="428"/>
      <c r="S1408" s="428"/>
      <c r="T1408" s="428"/>
      <c r="U1408" s="428"/>
      <c r="V1408" s="428"/>
      <c r="W1408" s="428"/>
      <c r="X1408" s="428"/>
      <c r="Y1408" s="428"/>
      <c r="Z1408" s="428"/>
      <c r="AC1408" s="430"/>
      <c r="AD1408" s="256"/>
    </row>
    <row r="1409" spans="4:30" s="221" customFormat="1" ht="15" customHeight="1" x14ac:dyDescent="0.3">
      <c r="D1409" s="428"/>
      <c r="E1409" s="428"/>
      <c r="F1409" s="428"/>
      <c r="G1409" s="428"/>
      <c r="H1409" s="428"/>
      <c r="I1409" s="428"/>
      <c r="J1409" s="428"/>
      <c r="K1409" s="428"/>
      <c r="L1409" s="428"/>
      <c r="M1409" s="428"/>
      <c r="N1409" s="428"/>
      <c r="O1409" s="428"/>
      <c r="P1409" s="428"/>
      <c r="Q1409" s="428"/>
      <c r="R1409" s="428"/>
      <c r="S1409" s="428"/>
      <c r="T1409" s="428"/>
      <c r="U1409" s="428"/>
      <c r="V1409" s="428"/>
      <c r="W1409" s="428"/>
      <c r="X1409" s="428"/>
      <c r="Y1409" s="428"/>
      <c r="Z1409" s="428"/>
      <c r="AC1409" s="430"/>
      <c r="AD1409" s="256"/>
    </row>
    <row r="1410" spans="4:30" s="221" customFormat="1" ht="15" customHeight="1" x14ac:dyDescent="0.3">
      <c r="D1410" s="428"/>
      <c r="E1410" s="428"/>
      <c r="F1410" s="428"/>
      <c r="G1410" s="428"/>
      <c r="H1410" s="428"/>
      <c r="I1410" s="428"/>
      <c r="J1410" s="428"/>
      <c r="K1410" s="428"/>
      <c r="L1410" s="428"/>
      <c r="M1410" s="428"/>
      <c r="N1410" s="428"/>
      <c r="O1410" s="428"/>
      <c r="P1410" s="428"/>
      <c r="Q1410" s="428"/>
      <c r="R1410" s="428"/>
      <c r="S1410" s="428"/>
      <c r="T1410" s="428"/>
      <c r="U1410" s="428"/>
      <c r="V1410" s="428"/>
      <c r="W1410" s="428"/>
      <c r="X1410" s="428"/>
      <c r="Y1410" s="428"/>
      <c r="Z1410" s="428"/>
      <c r="AC1410" s="430"/>
      <c r="AD1410" s="256"/>
    </row>
    <row r="1411" spans="4:30" s="221" customFormat="1" ht="15" customHeight="1" x14ac:dyDescent="0.3">
      <c r="D1411" s="428"/>
      <c r="E1411" s="428"/>
      <c r="F1411" s="428"/>
      <c r="G1411" s="428"/>
      <c r="H1411" s="428"/>
      <c r="I1411" s="428"/>
      <c r="J1411" s="428"/>
      <c r="K1411" s="428"/>
      <c r="L1411" s="428"/>
      <c r="M1411" s="428"/>
      <c r="N1411" s="428"/>
      <c r="O1411" s="428"/>
      <c r="P1411" s="428"/>
      <c r="Q1411" s="428"/>
      <c r="R1411" s="428"/>
      <c r="S1411" s="428"/>
      <c r="T1411" s="428"/>
      <c r="U1411" s="428"/>
      <c r="V1411" s="428"/>
      <c r="W1411" s="428"/>
      <c r="X1411" s="428"/>
      <c r="Y1411" s="428"/>
      <c r="Z1411" s="428"/>
      <c r="AC1411" s="430"/>
      <c r="AD1411" s="256"/>
    </row>
    <row r="1412" spans="4:30" s="221" customFormat="1" ht="15" customHeight="1" x14ac:dyDescent="0.3">
      <c r="D1412" s="428"/>
      <c r="E1412" s="428"/>
      <c r="F1412" s="428"/>
      <c r="G1412" s="428"/>
      <c r="H1412" s="428"/>
      <c r="I1412" s="428"/>
      <c r="J1412" s="428"/>
      <c r="K1412" s="428"/>
      <c r="L1412" s="428"/>
      <c r="M1412" s="428"/>
      <c r="N1412" s="428"/>
      <c r="O1412" s="428"/>
      <c r="P1412" s="428"/>
      <c r="Q1412" s="428"/>
      <c r="R1412" s="428"/>
      <c r="S1412" s="428"/>
      <c r="T1412" s="428"/>
      <c r="U1412" s="428"/>
      <c r="V1412" s="428"/>
      <c r="W1412" s="428"/>
      <c r="X1412" s="428"/>
      <c r="Y1412" s="428"/>
      <c r="Z1412" s="428"/>
      <c r="AC1412" s="430"/>
      <c r="AD1412" s="256"/>
    </row>
    <row r="1413" spans="4:30" s="221" customFormat="1" ht="15" customHeight="1" x14ac:dyDescent="0.3">
      <c r="D1413" s="428"/>
      <c r="E1413" s="428"/>
      <c r="F1413" s="428"/>
      <c r="G1413" s="428"/>
      <c r="H1413" s="428"/>
      <c r="I1413" s="428"/>
      <c r="J1413" s="428"/>
      <c r="K1413" s="428"/>
      <c r="L1413" s="428"/>
      <c r="M1413" s="428"/>
      <c r="N1413" s="428"/>
      <c r="O1413" s="428"/>
      <c r="P1413" s="428"/>
      <c r="Q1413" s="428"/>
      <c r="R1413" s="428"/>
      <c r="S1413" s="428"/>
      <c r="T1413" s="428"/>
      <c r="U1413" s="428"/>
      <c r="V1413" s="428"/>
      <c r="W1413" s="428"/>
      <c r="X1413" s="428"/>
      <c r="Y1413" s="428"/>
      <c r="Z1413" s="428"/>
      <c r="AC1413" s="430"/>
      <c r="AD1413" s="256"/>
    </row>
    <row r="1414" spans="4:30" s="221" customFormat="1" ht="15" customHeight="1" x14ac:dyDescent="0.3">
      <c r="D1414" s="428"/>
      <c r="E1414" s="428"/>
      <c r="F1414" s="428"/>
      <c r="G1414" s="428"/>
      <c r="H1414" s="428"/>
      <c r="I1414" s="428"/>
      <c r="J1414" s="428"/>
      <c r="K1414" s="428"/>
      <c r="L1414" s="428"/>
      <c r="M1414" s="428"/>
      <c r="N1414" s="428"/>
      <c r="O1414" s="428"/>
      <c r="P1414" s="428"/>
      <c r="Q1414" s="428"/>
      <c r="R1414" s="428"/>
      <c r="S1414" s="428"/>
      <c r="T1414" s="428"/>
      <c r="U1414" s="428"/>
      <c r="V1414" s="428"/>
      <c r="W1414" s="428"/>
      <c r="X1414" s="428"/>
      <c r="Y1414" s="428"/>
      <c r="Z1414" s="428"/>
      <c r="AC1414" s="430"/>
      <c r="AD1414" s="256"/>
    </row>
    <row r="1415" spans="4:30" s="221" customFormat="1" ht="15" customHeight="1" x14ac:dyDescent="0.3">
      <c r="D1415" s="428"/>
      <c r="E1415" s="428"/>
      <c r="F1415" s="428"/>
      <c r="G1415" s="428"/>
      <c r="H1415" s="428"/>
      <c r="I1415" s="428"/>
      <c r="J1415" s="428"/>
      <c r="K1415" s="428"/>
      <c r="L1415" s="428"/>
      <c r="M1415" s="428"/>
      <c r="N1415" s="428"/>
      <c r="O1415" s="428"/>
      <c r="P1415" s="428"/>
      <c r="Q1415" s="428"/>
      <c r="R1415" s="428"/>
      <c r="S1415" s="428"/>
      <c r="T1415" s="428"/>
      <c r="U1415" s="428"/>
      <c r="V1415" s="428"/>
      <c r="W1415" s="428"/>
      <c r="X1415" s="428"/>
      <c r="Y1415" s="428"/>
      <c r="Z1415" s="428"/>
      <c r="AC1415" s="430"/>
      <c r="AD1415" s="256"/>
    </row>
    <row r="1416" spans="4:30" s="221" customFormat="1" ht="15" customHeight="1" x14ac:dyDescent="0.3">
      <c r="D1416" s="428"/>
      <c r="E1416" s="428"/>
      <c r="F1416" s="428"/>
      <c r="G1416" s="428"/>
      <c r="H1416" s="428"/>
      <c r="I1416" s="428"/>
      <c r="J1416" s="428"/>
      <c r="K1416" s="428"/>
      <c r="L1416" s="428"/>
      <c r="M1416" s="428"/>
      <c r="N1416" s="428"/>
      <c r="O1416" s="428"/>
      <c r="P1416" s="428"/>
      <c r="Q1416" s="428"/>
      <c r="R1416" s="428"/>
      <c r="S1416" s="428"/>
      <c r="T1416" s="428"/>
      <c r="U1416" s="428"/>
      <c r="V1416" s="428"/>
      <c r="W1416" s="428"/>
      <c r="X1416" s="428"/>
      <c r="Y1416" s="428"/>
      <c r="Z1416" s="428"/>
      <c r="AC1416" s="430"/>
      <c r="AD1416" s="256"/>
    </row>
    <row r="1417" spans="4:30" s="221" customFormat="1" ht="15" customHeight="1" x14ac:dyDescent="0.3">
      <c r="D1417" s="428"/>
      <c r="E1417" s="428"/>
      <c r="F1417" s="428"/>
      <c r="G1417" s="428"/>
      <c r="H1417" s="428"/>
      <c r="I1417" s="428"/>
      <c r="J1417" s="428"/>
      <c r="K1417" s="428"/>
      <c r="L1417" s="428"/>
      <c r="M1417" s="428"/>
      <c r="N1417" s="428"/>
      <c r="O1417" s="428"/>
      <c r="P1417" s="428"/>
      <c r="Q1417" s="428"/>
      <c r="R1417" s="428"/>
      <c r="S1417" s="428"/>
      <c r="T1417" s="428"/>
      <c r="U1417" s="428"/>
      <c r="V1417" s="428"/>
      <c r="W1417" s="428"/>
      <c r="X1417" s="428"/>
      <c r="Y1417" s="428"/>
      <c r="Z1417" s="428"/>
      <c r="AC1417" s="430"/>
      <c r="AD1417" s="256"/>
    </row>
    <row r="1418" spans="4:30" s="221" customFormat="1" ht="15" customHeight="1" x14ac:dyDescent="0.3">
      <c r="D1418" s="428"/>
      <c r="E1418" s="428"/>
      <c r="F1418" s="428"/>
      <c r="G1418" s="428"/>
      <c r="H1418" s="428"/>
      <c r="I1418" s="428"/>
      <c r="J1418" s="428"/>
      <c r="K1418" s="428"/>
      <c r="L1418" s="428"/>
      <c r="M1418" s="428"/>
      <c r="N1418" s="428"/>
      <c r="O1418" s="428"/>
      <c r="P1418" s="428"/>
      <c r="Q1418" s="428"/>
      <c r="R1418" s="428"/>
      <c r="S1418" s="428"/>
      <c r="T1418" s="428"/>
      <c r="U1418" s="428"/>
      <c r="V1418" s="428"/>
      <c r="W1418" s="428"/>
      <c r="X1418" s="428"/>
      <c r="Y1418" s="428"/>
      <c r="Z1418" s="428"/>
      <c r="AC1418" s="430"/>
      <c r="AD1418" s="256"/>
    </row>
    <row r="1419" spans="4:30" s="221" customFormat="1" ht="15" customHeight="1" x14ac:dyDescent="0.3">
      <c r="D1419" s="428"/>
      <c r="E1419" s="428"/>
      <c r="F1419" s="428"/>
      <c r="G1419" s="428"/>
      <c r="H1419" s="428"/>
      <c r="I1419" s="428"/>
      <c r="J1419" s="428"/>
      <c r="K1419" s="428"/>
      <c r="L1419" s="428"/>
      <c r="M1419" s="428"/>
      <c r="N1419" s="428"/>
      <c r="O1419" s="428"/>
      <c r="P1419" s="428"/>
      <c r="Q1419" s="428"/>
      <c r="R1419" s="428"/>
      <c r="S1419" s="428"/>
      <c r="T1419" s="428"/>
      <c r="U1419" s="428"/>
      <c r="V1419" s="428"/>
      <c r="W1419" s="428"/>
      <c r="X1419" s="428"/>
      <c r="Y1419" s="428"/>
      <c r="Z1419" s="428"/>
      <c r="AC1419" s="430"/>
      <c r="AD1419" s="256"/>
    </row>
    <row r="1420" spans="4:30" s="221" customFormat="1" ht="15" customHeight="1" x14ac:dyDescent="0.3">
      <c r="D1420" s="428"/>
      <c r="E1420" s="428"/>
      <c r="F1420" s="428"/>
      <c r="G1420" s="428"/>
      <c r="H1420" s="428"/>
      <c r="I1420" s="428"/>
      <c r="J1420" s="428"/>
      <c r="K1420" s="428"/>
      <c r="L1420" s="428"/>
      <c r="M1420" s="428"/>
      <c r="N1420" s="428"/>
      <c r="O1420" s="428"/>
      <c r="P1420" s="428"/>
      <c r="Q1420" s="428"/>
      <c r="R1420" s="428"/>
      <c r="S1420" s="428"/>
      <c r="T1420" s="428"/>
      <c r="U1420" s="428"/>
      <c r="V1420" s="428"/>
      <c r="W1420" s="428"/>
      <c r="X1420" s="428"/>
      <c r="Y1420" s="428"/>
      <c r="Z1420" s="428"/>
      <c r="AC1420" s="430"/>
      <c r="AD1420" s="256"/>
    </row>
    <row r="1421" spans="4:30" s="221" customFormat="1" ht="15" customHeight="1" x14ac:dyDescent="0.3">
      <c r="D1421" s="428"/>
      <c r="E1421" s="428"/>
      <c r="F1421" s="428"/>
      <c r="G1421" s="428"/>
      <c r="H1421" s="428"/>
      <c r="I1421" s="428"/>
      <c r="J1421" s="428"/>
      <c r="K1421" s="428"/>
      <c r="L1421" s="428"/>
      <c r="M1421" s="428"/>
      <c r="N1421" s="428"/>
      <c r="O1421" s="428"/>
      <c r="P1421" s="428"/>
      <c r="Q1421" s="428"/>
      <c r="R1421" s="428"/>
      <c r="S1421" s="428"/>
      <c r="T1421" s="428"/>
      <c r="U1421" s="428"/>
      <c r="V1421" s="428"/>
      <c r="W1421" s="428"/>
      <c r="X1421" s="428"/>
      <c r="Y1421" s="428"/>
      <c r="Z1421" s="428"/>
      <c r="AC1421" s="430"/>
      <c r="AD1421" s="256"/>
    </row>
    <row r="1422" spans="4:30" s="221" customFormat="1" ht="15" customHeight="1" x14ac:dyDescent="0.3">
      <c r="D1422" s="428"/>
      <c r="E1422" s="428"/>
      <c r="F1422" s="428"/>
      <c r="G1422" s="428"/>
      <c r="H1422" s="428"/>
      <c r="I1422" s="428"/>
      <c r="J1422" s="428"/>
      <c r="K1422" s="428"/>
      <c r="L1422" s="428"/>
      <c r="M1422" s="428"/>
      <c r="N1422" s="428"/>
      <c r="O1422" s="428"/>
      <c r="P1422" s="428"/>
      <c r="Q1422" s="428"/>
      <c r="R1422" s="428"/>
      <c r="S1422" s="428"/>
      <c r="T1422" s="428"/>
      <c r="U1422" s="428"/>
      <c r="V1422" s="428"/>
      <c r="W1422" s="428"/>
      <c r="X1422" s="428"/>
      <c r="Y1422" s="428"/>
      <c r="Z1422" s="428"/>
      <c r="AC1422" s="430"/>
      <c r="AD1422" s="256"/>
    </row>
    <row r="1423" spans="4:30" s="221" customFormat="1" ht="15" customHeight="1" x14ac:dyDescent="0.3">
      <c r="D1423" s="428"/>
      <c r="E1423" s="428"/>
      <c r="F1423" s="428"/>
      <c r="G1423" s="428"/>
      <c r="H1423" s="428"/>
      <c r="I1423" s="428"/>
      <c r="J1423" s="428"/>
      <c r="K1423" s="428"/>
      <c r="L1423" s="428"/>
      <c r="M1423" s="428"/>
      <c r="N1423" s="428"/>
      <c r="O1423" s="428"/>
      <c r="P1423" s="428"/>
      <c r="Q1423" s="428"/>
      <c r="R1423" s="428"/>
      <c r="S1423" s="428"/>
      <c r="T1423" s="428"/>
      <c r="U1423" s="428"/>
      <c r="V1423" s="428"/>
      <c r="W1423" s="428"/>
      <c r="X1423" s="428"/>
      <c r="Y1423" s="428"/>
      <c r="Z1423" s="428"/>
      <c r="AC1423" s="430"/>
      <c r="AD1423" s="256"/>
    </row>
    <row r="1424" spans="4:30" s="221" customFormat="1" ht="15" customHeight="1" x14ac:dyDescent="0.3">
      <c r="D1424" s="428"/>
      <c r="E1424" s="428"/>
      <c r="F1424" s="428"/>
      <c r="G1424" s="428"/>
      <c r="H1424" s="428"/>
      <c r="I1424" s="428"/>
      <c r="J1424" s="428"/>
      <c r="K1424" s="428"/>
      <c r="L1424" s="428"/>
      <c r="M1424" s="428"/>
      <c r="N1424" s="428"/>
      <c r="O1424" s="428"/>
      <c r="P1424" s="428"/>
      <c r="Q1424" s="428"/>
      <c r="R1424" s="428"/>
      <c r="S1424" s="428"/>
      <c r="T1424" s="428"/>
      <c r="U1424" s="428"/>
      <c r="V1424" s="428"/>
      <c r="W1424" s="428"/>
      <c r="X1424" s="428"/>
      <c r="Y1424" s="428"/>
      <c r="Z1424" s="428"/>
      <c r="AC1424" s="430"/>
      <c r="AD1424" s="256"/>
    </row>
    <row r="1425" spans="4:30" s="221" customFormat="1" ht="15" customHeight="1" x14ac:dyDescent="0.3">
      <c r="D1425" s="428"/>
      <c r="E1425" s="428"/>
      <c r="F1425" s="428"/>
      <c r="G1425" s="428"/>
      <c r="H1425" s="428"/>
      <c r="I1425" s="428"/>
      <c r="J1425" s="428"/>
      <c r="K1425" s="428"/>
      <c r="L1425" s="428"/>
      <c r="M1425" s="428"/>
      <c r="N1425" s="428"/>
      <c r="O1425" s="428"/>
      <c r="P1425" s="428"/>
      <c r="Q1425" s="428"/>
      <c r="R1425" s="428"/>
      <c r="S1425" s="428"/>
      <c r="T1425" s="428"/>
      <c r="U1425" s="428"/>
      <c r="V1425" s="428"/>
      <c r="W1425" s="428"/>
      <c r="X1425" s="428"/>
      <c r="Y1425" s="428"/>
      <c r="Z1425" s="428"/>
      <c r="AC1425" s="430"/>
      <c r="AD1425" s="256"/>
    </row>
    <row r="1426" spans="4:30" s="221" customFormat="1" ht="15" customHeight="1" x14ac:dyDescent="0.3">
      <c r="D1426" s="428"/>
      <c r="E1426" s="428"/>
      <c r="F1426" s="428"/>
      <c r="G1426" s="428"/>
      <c r="H1426" s="428"/>
      <c r="I1426" s="428"/>
      <c r="J1426" s="428"/>
      <c r="K1426" s="428"/>
      <c r="L1426" s="428"/>
      <c r="M1426" s="428"/>
      <c r="N1426" s="428"/>
      <c r="O1426" s="428"/>
      <c r="P1426" s="428"/>
      <c r="Q1426" s="428"/>
      <c r="R1426" s="428"/>
      <c r="S1426" s="428"/>
      <c r="T1426" s="428"/>
      <c r="U1426" s="428"/>
      <c r="V1426" s="428"/>
      <c r="W1426" s="428"/>
      <c r="X1426" s="428"/>
      <c r="Y1426" s="428"/>
      <c r="Z1426" s="428"/>
      <c r="AC1426" s="430"/>
      <c r="AD1426" s="256"/>
    </row>
    <row r="1427" spans="4:30" s="221" customFormat="1" ht="15" customHeight="1" x14ac:dyDescent="0.3">
      <c r="D1427" s="428"/>
      <c r="E1427" s="428"/>
      <c r="F1427" s="428"/>
      <c r="G1427" s="428"/>
      <c r="H1427" s="428"/>
      <c r="I1427" s="428"/>
      <c r="J1427" s="428"/>
      <c r="K1427" s="428"/>
      <c r="L1427" s="428"/>
      <c r="M1427" s="428"/>
      <c r="N1427" s="428"/>
      <c r="O1427" s="428"/>
      <c r="P1427" s="428"/>
      <c r="Q1427" s="428"/>
      <c r="R1427" s="428"/>
      <c r="S1427" s="428"/>
      <c r="T1427" s="428"/>
      <c r="U1427" s="428"/>
      <c r="V1427" s="428"/>
      <c r="W1427" s="428"/>
      <c r="X1427" s="428"/>
      <c r="Y1427" s="428"/>
      <c r="Z1427" s="428"/>
      <c r="AC1427" s="430"/>
      <c r="AD1427" s="256"/>
    </row>
    <row r="1428" spans="4:30" s="221" customFormat="1" ht="15" customHeight="1" x14ac:dyDescent="0.3">
      <c r="D1428" s="428"/>
      <c r="E1428" s="428"/>
      <c r="F1428" s="428"/>
      <c r="G1428" s="428"/>
      <c r="H1428" s="428"/>
      <c r="I1428" s="428"/>
      <c r="J1428" s="428"/>
      <c r="K1428" s="428"/>
      <c r="L1428" s="428"/>
      <c r="M1428" s="428"/>
      <c r="N1428" s="428"/>
      <c r="O1428" s="428"/>
      <c r="P1428" s="428"/>
      <c r="Q1428" s="428"/>
      <c r="R1428" s="428"/>
      <c r="S1428" s="428"/>
      <c r="T1428" s="428"/>
      <c r="U1428" s="428"/>
      <c r="V1428" s="428"/>
      <c r="W1428" s="428"/>
      <c r="X1428" s="428"/>
      <c r="Y1428" s="428"/>
      <c r="Z1428" s="428"/>
      <c r="AC1428" s="430"/>
      <c r="AD1428" s="256"/>
    </row>
    <row r="1429" spans="4:30" s="221" customFormat="1" ht="15" customHeight="1" x14ac:dyDescent="0.3">
      <c r="D1429" s="428"/>
      <c r="E1429" s="428"/>
      <c r="F1429" s="428"/>
      <c r="G1429" s="428"/>
      <c r="H1429" s="428"/>
      <c r="I1429" s="428"/>
      <c r="J1429" s="428"/>
      <c r="K1429" s="428"/>
      <c r="L1429" s="428"/>
      <c r="M1429" s="428"/>
      <c r="N1429" s="428"/>
      <c r="O1429" s="428"/>
      <c r="P1429" s="428"/>
      <c r="Q1429" s="428"/>
      <c r="R1429" s="428"/>
      <c r="S1429" s="428"/>
      <c r="T1429" s="428"/>
      <c r="U1429" s="428"/>
      <c r="V1429" s="428"/>
      <c r="W1429" s="428"/>
      <c r="X1429" s="428"/>
      <c r="Y1429" s="428"/>
      <c r="Z1429" s="428"/>
      <c r="AC1429" s="430"/>
      <c r="AD1429" s="256"/>
    </row>
    <row r="1430" spans="4:30" s="221" customFormat="1" ht="15" customHeight="1" x14ac:dyDescent="0.3">
      <c r="D1430" s="428"/>
      <c r="E1430" s="428"/>
      <c r="F1430" s="428"/>
      <c r="G1430" s="428"/>
      <c r="H1430" s="428"/>
      <c r="I1430" s="428"/>
      <c r="J1430" s="428"/>
      <c r="K1430" s="428"/>
      <c r="L1430" s="428"/>
      <c r="M1430" s="428"/>
      <c r="N1430" s="428"/>
      <c r="O1430" s="428"/>
      <c r="P1430" s="428"/>
      <c r="Q1430" s="428"/>
      <c r="R1430" s="428"/>
      <c r="S1430" s="428"/>
      <c r="T1430" s="428"/>
      <c r="U1430" s="428"/>
      <c r="V1430" s="428"/>
      <c r="W1430" s="428"/>
      <c r="X1430" s="428"/>
      <c r="Y1430" s="428"/>
      <c r="Z1430" s="428"/>
      <c r="AC1430" s="430"/>
      <c r="AD1430" s="256"/>
    </row>
    <row r="1431" spans="4:30" s="221" customFormat="1" ht="15" customHeight="1" x14ac:dyDescent="0.3">
      <c r="D1431" s="428"/>
      <c r="E1431" s="428"/>
      <c r="F1431" s="428"/>
      <c r="G1431" s="428"/>
      <c r="H1431" s="428"/>
      <c r="I1431" s="428"/>
      <c r="J1431" s="428"/>
      <c r="K1431" s="428"/>
      <c r="L1431" s="428"/>
      <c r="M1431" s="428"/>
      <c r="N1431" s="428"/>
      <c r="O1431" s="428"/>
      <c r="P1431" s="428"/>
      <c r="Q1431" s="428"/>
      <c r="R1431" s="428"/>
      <c r="S1431" s="428"/>
      <c r="T1431" s="428"/>
      <c r="U1431" s="428"/>
      <c r="V1431" s="428"/>
      <c r="W1431" s="428"/>
      <c r="X1431" s="428"/>
      <c r="Y1431" s="428"/>
      <c r="Z1431" s="428"/>
      <c r="AC1431" s="430"/>
      <c r="AD1431" s="256"/>
    </row>
    <row r="1432" spans="4:30" s="221" customFormat="1" ht="15" customHeight="1" x14ac:dyDescent="0.3">
      <c r="D1432" s="428"/>
      <c r="E1432" s="428"/>
      <c r="F1432" s="428"/>
      <c r="G1432" s="428"/>
      <c r="H1432" s="428"/>
      <c r="I1432" s="428"/>
      <c r="J1432" s="428"/>
      <c r="K1432" s="428"/>
      <c r="L1432" s="428"/>
      <c r="M1432" s="428"/>
      <c r="N1432" s="428"/>
      <c r="O1432" s="428"/>
      <c r="P1432" s="428"/>
      <c r="Q1432" s="428"/>
      <c r="R1432" s="428"/>
      <c r="S1432" s="428"/>
      <c r="T1432" s="428"/>
      <c r="U1432" s="428"/>
      <c r="V1432" s="428"/>
      <c r="W1432" s="428"/>
      <c r="X1432" s="428"/>
      <c r="Y1432" s="428"/>
      <c r="Z1432" s="428"/>
      <c r="AC1432" s="430"/>
      <c r="AD1432" s="256"/>
    </row>
    <row r="1433" spans="4:30" s="221" customFormat="1" ht="15" customHeight="1" x14ac:dyDescent="0.3">
      <c r="D1433" s="428"/>
      <c r="E1433" s="428"/>
      <c r="F1433" s="428"/>
      <c r="G1433" s="428"/>
      <c r="H1433" s="428"/>
      <c r="I1433" s="428"/>
      <c r="J1433" s="428"/>
      <c r="K1433" s="428"/>
      <c r="L1433" s="428"/>
      <c r="M1433" s="428"/>
      <c r="N1433" s="428"/>
      <c r="O1433" s="428"/>
      <c r="P1433" s="428"/>
      <c r="Q1433" s="428"/>
      <c r="R1433" s="428"/>
      <c r="S1433" s="428"/>
      <c r="T1433" s="428"/>
      <c r="U1433" s="428"/>
      <c r="V1433" s="428"/>
      <c r="W1433" s="428"/>
      <c r="X1433" s="428"/>
      <c r="Y1433" s="428"/>
      <c r="Z1433" s="428"/>
      <c r="AC1433" s="430"/>
      <c r="AD1433" s="256"/>
    </row>
    <row r="1434" spans="4:30" s="221" customFormat="1" ht="15" customHeight="1" x14ac:dyDescent="0.3">
      <c r="D1434" s="428"/>
      <c r="E1434" s="428"/>
      <c r="F1434" s="428"/>
      <c r="G1434" s="428"/>
      <c r="H1434" s="428"/>
      <c r="I1434" s="428"/>
      <c r="J1434" s="428"/>
      <c r="K1434" s="428"/>
      <c r="L1434" s="428"/>
      <c r="M1434" s="428"/>
      <c r="N1434" s="428"/>
      <c r="O1434" s="428"/>
      <c r="P1434" s="428"/>
      <c r="Q1434" s="428"/>
      <c r="R1434" s="428"/>
      <c r="S1434" s="428"/>
      <c r="T1434" s="428"/>
      <c r="U1434" s="428"/>
      <c r="V1434" s="428"/>
      <c r="W1434" s="428"/>
      <c r="X1434" s="428"/>
      <c r="Y1434" s="428"/>
      <c r="Z1434" s="428"/>
      <c r="AC1434" s="430"/>
      <c r="AD1434" s="256"/>
    </row>
    <row r="1435" spans="4:30" s="221" customFormat="1" ht="15" customHeight="1" x14ac:dyDescent="0.3">
      <c r="D1435" s="428"/>
      <c r="E1435" s="428"/>
      <c r="F1435" s="428"/>
      <c r="G1435" s="428"/>
      <c r="H1435" s="428"/>
      <c r="I1435" s="428"/>
      <c r="J1435" s="428"/>
      <c r="K1435" s="428"/>
      <c r="L1435" s="428"/>
      <c r="M1435" s="428"/>
      <c r="N1435" s="428"/>
      <c r="O1435" s="428"/>
      <c r="P1435" s="428"/>
      <c r="Q1435" s="428"/>
      <c r="R1435" s="428"/>
      <c r="S1435" s="428"/>
      <c r="T1435" s="428"/>
      <c r="U1435" s="428"/>
      <c r="V1435" s="428"/>
      <c r="W1435" s="428"/>
      <c r="X1435" s="428"/>
      <c r="Y1435" s="428"/>
      <c r="Z1435" s="428"/>
      <c r="AC1435" s="430"/>
      <c r="AD1435" s="256"/>
    </row>
    <row r="1436" spans="4:30" s="221" customFormat="1" ht="15" customHeight="1" x14ac:dyDescent="0.3">
      <c r="D1436" s="428"/>
      <c r="E1436" s="428"/>
      <c r="F1436" s="428"/>
      <c r="G1436" s="428"/>
      <c r="H1436" s="428"/>
      <c r="I1436" s="428"/>
      <c r="J1436" s="428"/>
      <c r="K1436" s="428"/>
      <c r="L1436" s="428"/>
      <c r="M1436" s="428"/>
      <c r="N1436" s="428"/>
      <c r="O1436" s="428"/>
      <c r="P1436" s="428"/>
      <c r="Q1436" s="428"/>
      <c r="R1436" s="428"/>
      <c r="S1436" s="428"/>
      <c r="T1436" s="428"/>
      <c r="U1436" s="428"/>
      <c r="V1436" s="428"/>
      <c r="W1436" s="428"/>
      <c r="X1436" s="428"/>
      <c r="Y1436" s="428"/>
      <c r="Z1436" s="428"/>
      <c r="AC1436" s="430"/>
      <c r="AD1436" s="256"/>
    </row>
    <row r="1437" spans="4:30" s="221" customFormat="1" ht="15" customHeight="1" x14ac:dyDescent="0.3">
      <c r="D1437" s="428"/>
      <c r="E1437" s="428"/>
      <c r="F1437" s="428"/>
      <c r="G1437" s="428"/>
      <c r="H1437" s="428"/>
      <c r="I1437" s="428"/>
      <c r="J1437" s="428"/>
      <c r="K1437" s="428"/>
      <c r="L1437" s="428"/>
      <c r="M1437" s="428"/>
      <c r="N1437" s="428"/>
      <c r="O1437" s="428"/>
      <c r="P1437" s="428"/>
      <c r="Q1437" s="428"/>
      <c r="R1437" s="428"/>
      <c r="S1437" s="428"/>
      <c r="T1437" s="428"/>
      <c r="U1437" s="428"/>
      <c r="V1437" s="428"/>
      <c r="W1437" s="428"/>
      <c r="X1437" s="428"/>
      <c r="Y1437" s="428"/>
      <c r="Z1437" s="428"/>
      <c r="AC1437" s="430"/>
      <c r="AD1437" s="256"/>
    </row>
    <row r="1438" spans="4:30" s="221" customFormat="1" ht="15" customHeight="1" x14ac:dyDescent="0.3">
      <c r="D1438" s="428"/>
      <c r="E1438" s="428"/>
      <c r="F1438" s="428"/>
      <c r="G1438" s="428"/>
      <c r="H1438" s="428"/>
      <c r="I1438" s="428"/>
      <c r="J1438" s="428"/>
      <c r="K1438" s="428"/>
      <c r="L1438" s="428"/>
      <c r="M1438" s="428"/>
      <c r="N1438" s="428"/>
      <c r="O1438" s="428"/>
      <c r="P1438" s="428"/>
      <c r="Q1438" s="428"/>
      <c r="R1438" s="428"/>
      <c r="S1438" s="428"/>
      <c r="T1438" s="428"/>
      <c r="U1438" s="428"/>
      <c r="V1438" s="428"/>
      <c r="W1438" s="428"/>
      <c r="X1438" s="428"/>
      <c r="Y1438" s="428"/>
      <c r="Z1438" s="428"/>
      <c r="AC1438" s="430"/>
      <c r="AD1438" s="256"/>
    </row>
    <row r="1439" spans="4:30" s="221" customFormat="1" ht="15" customHeight="1" x14ac:dyDescent="0.3">
      <c r="D1439" s="428"/>
      <c r="E1439" s="428"/>
      <c r="F1439" s="428"/>
      <c r="G1439" s="428"/>
      <c r="H1439" s="428"/>
      <c r="I1439" s="428"/>
      <c r="J1439" s="428"/>
      <c r="K1439" s="428"/>
      <c r="L1439" s="428"/>
      <c r="M1439" s="428"/>
      <c r="N1439" s="428"/>
      <c r="O1439" s="428"/>
      <c r="P1439" s="428"/>
      <c r="Q1439" s="428"/>
      <c r="R1439" s="428"/>
      <c r="S1439" s="428"/>
      <c r="T1439" s="428"/>
      <c r="U1439" s="428"/>
      <c r="V1439" s="428"/>
      <c r="W1439" s="428"/>
      <c r="X1439" s="428"/>
      <c r="Y1439" s="428"/>
      <c r="Z1439" s="428"/>
      <c r="AC1439" s="430"/>
      <c r="AD1439" s="256"/>
    </row>
    <row r="1440" spans="4:30" s="221" customFormat="1" ht="15" customHeight="1" x14ac:dyDescent="0.3">
      <c r="D1440" s="428"/>
      <c r="E1440" s="428"/>
      <c r="F1440" s="428"/>
      <c r="G1440" s="428"/>
      <c r="H1440" s="428"/>
      <c r="I1440" s="428"/>
      <c r="J1440" s="428"/>
      <c r="K1440" s="428"/>
      <c r="L1440" s="428"/>
      <c r="M1440" s="428"/>
      <c r="N1440" s="428"/>
      <c r="O1440" s="428"/>
      <c r="P1440" s="428"/>
      <c r="Q1440" s="428"/>
      <c r="R1440" s="428"/>
      <c r="S1440" s="428"/>
      <c r="T1440" s="428"/>
      <c r="U1440" s="428"/>
      <c r="V1440" s="428"/>
      <c r="W1440" s="428"/>
      <c r="X1440" s="428"/>
      <c r="Y1440" s="428"/>
      <c r="Z1440" s="428"/>
      <c r="AC1440" s="430"/>
      <c r="AD1440" s="256"/>
    </row>
    <row r="1441" spans="4:30" s="221" customFormat="1" ht="15" customHeight="1" x14ac:dyDescent="0.3">
      <c r="D1441" s="428"/>
      <c r="E1441" s="428"/>
      <c r="F1441" s="428"/>
      <c r="G1441" s="428"/>
      <c r="H1441" s="428"/>
      <c r="I1441" s="428"/>
      <c r="J1441" s="428"/>
      <c r="K1441" s="428"/>
      <c r="L1441" s="428"/>
      <c r="M1441" s="428"/>
      <c r="N1441" s="428"/>
      <c r="O1441" s="428"/>
      <c r="P1441" s="428"/>
      <c r="Q1441" s="428"/>
      <c r="R1441" s="428"/>
      <c r="S1441" s="428"/>
      <c r="T1441" s="428"/>
      <c r="U1441" s="428"/>
      <c r="V1441" s="428"/>
      <c r="W1441" s="428"/>
      <c r="X1441" s="428"/>
      <c r="Y1441" s="428"/>
      <c r="Z1441" s="428"/>
      <c r="AC1441" s="430"/>
      <c r="AD1441" s="256"/>
    </row>
    <row r="1442" spans="4:30" s="221" customFormat="1" ht="15" customHeight="1" x14ac:dyDescent="0.3">
      <c r="D1442" s="428"/>
      <c r="E1442" s="428"/>
      <c r="F1442" s="428"/>
      <c r="G1442" s="428"/>
      <c r="H1442" s="428"/>
      <c r="I1442" s="428"/>
      <c r="J1442" s="428"/>
      <c r="K1442" s="428"/>
      <c r="L1442" s="428"/>
      <c r="M1442" s="428"/>
      <c r="N1442" s="428"/>
      <c r="O1442" s="428"/>
      <c r="P1442" s="428"/>
      <c r="Q1442" s="428"/>
      <c r="R1442" s="428"/>
      <c r="S1442" s="428"/>
      <c r="T1442" s="428"/>
      <c r="U1442" s="428"/>
      <c r="V1442" s="428"/>
      <c r="W1442" s="428"/>
      <c r="X1442" s="428"/>
      <c r="Y1442" s="428"/>
      <c r="Z1442" s="428"/>
      <c r="AC1442" s="430"/>
      <c r="AD1442" s="256"/>
    </row>
    <row r="1443" spans="4:30" s="221" customFormat="1" ht="15" customHeight="1" x14ac:dyDescent="0.3">
      <c r="D1443" s="428"/>
      <c r="E1443" s="428"/>
      <c r="F1443" s="428"/>
      <c r="G1443" s="428"/>
      <c r="H1443" s="428"/>
      <c r="I1443" s="428"/>
      <c r="J1443" s="428"/>
      <c r="K1443" s="428"/>
      <c r="L1443" s="428"/>
      <c r="M1443" s="428"/>
      <c r="N1443" s="428"/>
      <c r="O1443" s="428"/>
      <c r="P1443" s="428"/>
      <c r="Q1443" s="428"/>
      <c r="R1443" s="428"/>
      <c r="S1443" s="428"/>
      <c r="T1443" s="428"/>
      <c r="U1443" s="428"/>
      <c r="V1443" s="428"/>
      <c r="W1443" s="428"/>
      <c r="X1443" s="428"/>
      <c r="Y1443" s="428"/>
      <c r="Z1443" s="428"/>
      <c r="AC1443" s="430"/>
      <c r="AD1443" s="256"/>
    </row>
    <row r="1444" spans="4:30" s="221" customFormat="1" ht="15" customHeight="1" x14ac:dyDescent="0.3">
      <c r="D1444" s="428"/>
      <c r="E1444" s="428"/>
      <c r="F1444" s="428"/>
      <c r="G1444" s="428"/>
      <c r="H1444" s="428"/>
      <c r="I1444" s="428"/>
      <c r="J1444" s="428"/>
      <c r="K1444" s="428"/>
      <c r="L1444" s="428"/>
      <c r="M1444" s="428"/>
      <c r="N1444" s="428"/>
      <c r="O1444" s="428"/>
      <c r="P1444" s="428"/>
      <c r="Q1444" s="428"/>
      <c r="R1444" s="428"/>
      <c r="S1444" s="428"/>
      <c r="T1444" s="428"/>
      <c r="U1444" s="428"/>
      <c r="V1444" s="428"/>
      <c r="W1444" s="428"/>
      <c r="X1444" s="428"/>
      <c r="Y1444" s="428"/>
      <c r="Z1444" s="428"/>
      <c r="AC1444" s="430"/>
      <c r="AD1444" s="256"/>
    </row>
    <row r="1445" spans="4:30" s="221" customFormat="1" ht="15" customHeight="1" x14ac:dyDescent="0.3">
      <c r="D1445" s="428"/>
      <c r="E1445" s="428"/>
      <c r="F1445" s="428"/>
      <c r="G1445" s="428"/>
      <c r="H1445" s="428"/>
      <c r="I1445" s="428"/>
      <c r="J1445" s="428"/>
      <c r="K1445" s="428"/>
      <c r="L1445" s="428"/>
      <c r="M1445" s="428"/>
      <c r="N1445" s="428"/>
      <c r="O1445" s="428"/>
      <c r="P1445" s="428"/>
      <c r="Q1445" s="428"/>
      <c r="R1445" s="428"/>
      <c r="S1445" s="428"/>
      <c r="T1445" s="428"/>
      <c r="U1445" s="428"/>
      <c r="V1445" s="428"/>
      <c r="W1445" s="428"/>
      <c r="X1445" s="428"/>
      <c r="Y1445" s="428"/>
      <c r="Z1445" s="428"/>
      <c r="AC1445" s="430"/>
      <c r="AD1445" s="256"/>
    </row>
    <row r="1446" spans="4:30" s="221" customFormat="1" ht="15" customHeight="1" x14ac:dyDescent="0.3">
      <c r="D1446" s="428"/>
      <c r="E1446" s="428"/>
      <c r="F1446" s="428"/>
      <c r="G1446" s="428"/>
      <c r="H1446" s="428"/>
      <c r="I1446" s="428"/>
      <c r="J1446" s="428"/>
      <c r="K1446" s="428"/>
      <c r="L1446" s="428"/>
      <c r="M1446" s="428"/>
      <c r="N1446" s="428"/>
      <c r="O1446" s="428"/>
      <c r="P1446" s="428"/>
      <c r="Q1446" s="428"/>
      <c r="R1446" s="428"/>
      <c r="S1446" s="428"/>
      <c r="T1446" s="428"/>
      <c r="U1446" s="428"/>
      <c r="V1446" s="428"/>
      <c r="W1446" s="428"/>
      <c r="X1446" s="428"/>
      <c r="Y1446" s="428"/>
      <c r="Z1446" s="428"/>
      <c r="AC1446" s="430"/>
      <c r="AD1446" s="256"/>
    </row>
    <row r="1447" spans="4:30" s="221" customFormat="1" ht="15" customHeight="1" x14ac:dyDescent="0.3">
      <c r="D1447" s="428"/>
      <c r="E1447" s="428"/>
      <c r="F1447" s="428"/>
      <c r="G1447" s="428"/>
      <c r="H1447" s="428"/>
      <c r="I1447" s="428"/>
      <c r="J1447" s="428"/>
      <c r="K1447" s="428"/>
      <c r="L1447" s="428"/>
      <c r="M1447" s="428"/>
      <c r="N1447" s="428"/>
      <c r="O1447" s="428"/>
      <c r="P1447" s="428"/>
      <c r="Q1447" s="428"/>
      <c r="R1447" s="428"/>
      <c r="S1447" s="428"/>
      <c r="T1447" s="428"/>
      <c r="U1447" s="428"/>
      <c r="V1447" s="428"/>
      <c r="W1447" s="428"/>
      <c r="X1447" s="428"/>
      <c r="Y1447" s="428"/>
      <c r="Z1447" s="428"/>
      <c r="AC1447" s="430"/>
      <c r="AD1447" s="256"/>
    </row>
    <row r="1448" spans="4:30" s="221" customFormat="1" ht="15" customHeight="1" x14ac:dyDescent="0.3">
      <c r="D1448" s="428"/>
      <c r="E1448" s="428"/>
      <c r="F1448" s="428"/>
      <c r="G1448" s="428"/>
      <c r="H1448" s="428"/>
      <c r="I1448" s="428"/>
      <c r="J1448" s="428"/>
      <c r="K1448" s="428"/>
      <c r="L1448" s="428"/>
      <c r="M1448" s="428"/>
      <c r="N1448" s="428"/>
      <c r="O1448" s="428"/>
      <c r="P1448" s="428"/>
      <c r="Q1448" s="428"/>
      <c r="R1448" s="428"/>
      <c r="S1448" s="428"/>
      <c r="T1448" s="428"/>
      <c r="U1448" s="428"/>
      <c r="V1448" s="428"/>
      <c r="W1448" s="428"/>
      <c r="X1448" s="428"/>
      <c r="Y1448" s="428"/>
      <c r="Z1448" s="428"/>
      <c r="AC1448" s="430"/>
      <c r="AD1448" s="256"/>
    </row>
    <row r="1449" spans="4:30" s="221" customFormat="1" ht="15" customHeight="1" x14ac:dyDescent="0.3">
      <c r="D1449" s="428"/>
      <c r="E1449" s="428"/>
      <c r="F1449" s="428"/>
      <c r="G1449" s="428"/>
      <c r="H1449" s="428"/>
      <c r="I1449" s="428"/>
      <c r="J1449" s="428"/>
      <c r="K1449" s="428"/>
      <c r="L1449" s="428"/>
      <c r="M1449" s="428"/>
      <c r="N1449" s="428"/>
      <c r="O1449" s="428"/>
      <c r="P1449" s="428"/>
      <c r="Q1449" s="428"/>
      <c r="R1449" s="428"/>
      <c r="S1449" s="428"/>
      <c r="T1449" s="428"/>
      <c r="U1449" s="428"/>
      <c r="V1449" s="428"/>
      <c r="W1449" s="428"/>
      <c r="X1449" s="428"/>
      <c r="Y1449" s="428"/>
      <c r="Z1449" s="428"/>
      <c r="AC1449" s="430"/>
      <c r="AD1449" s="256"/>
    </row>
    <row r="1450" spans="4:30" s="221" customFormat="1" ht="15" customHeight="1" x14ac:dyDescent="0.3">
      <c r="D1450" s="428"/>
      <c r="E1450" s="428"/>
      <c r="F1450" s="428"/>
      <c r="G1450" s="428"/>
      <c r="H1450" s="428"/>
      <c r="I1450" s="428"/>
      <c r="J1450" s="428"/>
      <c r="K1450" s="428"/>
      <c r="L1450" s="428"/>
      <c r="M1450" s="428"/>
      <c r="N1450" s="428"/>
      <c r="O1450" s="428"/>
      <c r="P1450" s="428"/>
      <c r="Q1450" s="428"/>
      <c r="R1450" s="428"/>
      <c r="S1450" s="428"/>
      <c r="T1450" s="428"/>
      <c r="U1450" s="428"/>
      <c r="V1450" s="428"/>
      <c r="W1450" s="428"/>
      <c r="X1450" s="428"/>
      <c r="Y1450" s="428"/>
      <c r="Z1450" s="428"/>
      <c r="AC1450" s="430"/>
      <c r="AD1450" s="256"/>
    </row>
    <row r="1451" spans="4:30" s="221" customFormat="1" ht="15" customHeight="1" x14ac:dyDescent="0.3">
      <c r="D1451" s="428"/>
      <c r="E1451" s="428"/>
      <c r="F1451" s="428"/>
      <c r="G1451" s="428"/>
      <c r="H1451" s="428"/>
      <c r="I1451" s="428"/>
      <c r="J1451" s="428"/>
      <c r="K1451" s="428"/>
      <c r="L1451" s="428"/>
      <c r="M1451" s="428"/>
      <c r="N1451" s="428"/>
      <c r="O1451" s="428"/>
      <c r="P1451" s="428"/>
      <c r="Q1451" s="428"/>
      <c r="R1451" s="428"/>
      <c r="S1451" s="428"/>
      <c r="T1451" s="428"/>
      <c r="U1451" s="428"/>
      <c r="V1451" s="428"/>
      <c r="W1451" s="428"/>
      <c r="X1451" s="428"/>
      <c r="Y1451" s="428"/>
      <c r="Z1451" s="428"/>
      <c r="AC1451" s="430"/>
      <c r="AD1451" s="256"/>
    </row>
    <row r="1452" spans="4:30" s="221" customFormat="1" ht="15" customHeight="1" x14ac:dyDescent="0.3">
      <c r="D1452" s="428"/>
      <c r="E1452" s="428"/>
      <c r="F1452" s="428"/>
      <c r="G1452" s="428"/>
      <c r="H1452" s="428"/>
      <c r="I1452" s="428"/>
      <c r="J1452" s="428"/>
      <c r="K1452" s="428"/>
      <c r="L1452" s="428"/>
      <c r="M1452" s="428"/>
      <c r="N1452" s="428"/>
      <c r="O1452" s="428"/>
      <c r="P1452" s="428"/>
      <c r="Q1452" s="428"/>
      <c r="R1452" s="428"/>
      <c r="S1452" s="428"/>
      <c r="T1452" s="428"/>
      <c r="U1452" s="428"/>
      <c r="V1452" s="428"/>
      <c r="W1452" s="428"/>
      <c r="X1452" s="428"/>
      <c r="Y1452" s="428"/>
      <c r="Z1452" s="428"/>
      <c r="AC1452" s="430"/>
      <c r="AD1452" s="256"/>
    </row>
    <row r="1453" spans="4:30" s="221" customFormat="1" ht="15" customHeight="1" x14ac:dyDescent="0.3">
      <c r="D1453" s="428"/>
      <c r="E1453" s="428"/>
      <c r="F1453" s="428"/>
      <c r="G1453" s="428"/>
      <c r="H1453" s="428"/>
      <c r="I1453" s="428"/>
      <c r="J1453" s="428"/>
      <c r="K1453" s="428"/>
      <c r="L1453" s="428"/>
      <c r="M1453" s="428"/>
      <c r="N1453" s="428"/>
      <c r="O1453" s="428"/>
      <c r="P1453" s="428"/>
      <c r="Q1453" s="428"/>
      <c r="R1453" s="428"/>
      <c r="S1453" s="428"/>
      <c r="T1453" s="428"/>
      <c r="U1453" s="428"/>
      <c r="V1453" s="428"/>
      <c r="W1453" s="428"/>
      <c r="X1453" s="428"/>
      <c r="Y1453" s="428"/>
      <c r="Z1453" s="428"/>
      <c r="AC1453" s="430"/>
      <c r="AD1453" s="256"/>
    </row>
    <row r="1454" spans="4:30" s="221" customFormat="1" ht="15" customHeight="1" x14ac:dyDescent="0.3">
      <c r="D1454" s="428"/>
      <c r="E1454" s="428"/>
      <c r="F1454" s="428"/>
      <c r="G1454" s="428"/>
      <c r="H1454" s="428"/>
      <c r="I1454" s="428"/>
      <c r="J1454" s="428"/>
      <c r="K1454" s="428"/>
      <c r="L1454" s="428"/>
      <c r="M1454" s="428"/>
      <c r="N1454" s="428"/>
      <c r="O1454" s="428"/>
      <c r="P1454" s="428"/>
      <c r="Q1454" s="428"/>
      <c r="R1454" s="428"/>
      <c r="S1454" s="428"/>
      <c r="T1454" s="428"/>
      <c r="U1454" s="428"/>
      <c r="V1454" s="428"/>
      <c r="W1454" s="428"/>
      <c r="X1454" s="428"/>
      <c r="Y1454" s="428"/>
      <c r="Z1454" s="428"/>
      <c r="AC1454" s="430"/>
      <c r="AD1454" s="256"/>
    </row>
    <row r="1455" spans="4:30" s="221" customFormat="1" ht="15" customHeight="1" x14ac:dyDescent="0.3">
      <c r="D1455" s="428"/>
      <c r="E1455" s="428"/>
      <c r="F1455" s="428"/>
      <c r="G1455" s="428"/>
      <c r="H1455" s="428"/>
      <c r="I1455" s="428"/>
      <c r="J1455" s="428"/>
      <c r="K1455" s="428"/>
      <c r="L1455" s="428"/>
      <c r="M1455" s="428"/>
      <c r="N1455" s="428"/>
      <c r="O1455" s="428"/>
      <c r="P1455" s="428"/>
      <c r="Q1455" s="428"/>
      <c r="R1455" s="428"/>
      <c r="S1455" s="428"/>
      <c r="T1455" s="428"/>
      <c r="U1455" s="428"/>
      <c r="V1455" s="428"/>
      <c r="W1455" s="428"/>
      <c r="X1455" s="428"/>
      <c r="Y1455" s="428"/>
      <c r="Z1455" s="428"/>
      <c r="AC1455" s="430"/>
      <c r="AD1455" s="256"/>
    </row>
    <row r="1456" spans="4:30" s="221" customFormat="1" ht="15" customHeight="1" x14ac:dyDescent="0.3">
      <c r="D1456" s="428"/>
      <c r="E1456" s="428"/>
      <c r="F1456" s="428"/>
      <c r="G1456" s="428"/>
      <c r="H1456" s="428"/>
      <c r="I1456" s="428"/>
      <c r="J1456" s="428"/>
      <c r="K1456" s="428"/>
      <c r="L1456" s="428"/>
      <c r="M1456" s="428"/>
      <c r="N1456" s="428"/>
      <c r="O1456" s="428"/>
      <c r="P1456" s="428"/>
      <c r="Q1456" s="428"/>
      <c r="R1456" s="428"/>
      <c r="S1456" s="428"/>
      <c r="T1456" s="428"/>
      <c r="U1456" s="428"/>
      <c r="V1456" s="428"/>
      <c r="W1456" s="428"/>
      <c r="X1456" s="428"/>
      <c r="Y1456" s="428"/>
      <c r="Z1456" s="428"/>
      <c r="AC1456" s="430"/>
      <c r="AD1456" s="256"/>
    </row>
    <row r="1457" spans="4:30" s="221" customFormat="1" ht="15" customHeight="1" x14ac:dyDescent="0.3">
      <c r="D1457" s="428"/>
      <c r="E1457" s="428"/>
      <c r="F1457" s="428"/>
      <c r="G1457" s="428"/>
      <c r="H1457" s="428"/>
      <c r="I1457" s="428"/>
      <c r="J1457" s="428"/>
      <c r="K1457" s="428"/>
      <c r="L1457" s="428"/>
      <c r="M1457" s="428"/>
      <c r="N1457" s="428"/>
      <c r="O1457" s="428"/>
      <c r="P1457" s="428"/>
      <c r="Q1457" s="428"/>
      <c r="R1457" s="428"/>
      <c r="S1457" s="428"/>
      <c r="T1457" s="428"/>
      <c r="U1457" s="428"/>
      <c r="V1457" s="428"/>
      <c r="W1457" s="428"/>
      <c r="X1457" s="428"/>
      <c r="Y1457" s="428"/>
      <c r="Z1457" s="428"/>
      <c r="AC1457" s="430"/>
      <c r="AD1457" s="256"/>
    </row>
    <row r="1458" spans="4:30" s="221" customFormat="1" ht="15" customHeight="1" x14ac:dyDescent="0.3">
      <c r="D1458" s="428"/>
      <c r="E1458" s="428"/>
      <c r="F1458" s="428"/>
      <c r="G1458" s="428"/>
      <c r="H1458" s="428"/>
      <c r="I1458" s="428"/>
      <c r="J1458" s="428"/>
      <c r="K1458" s="428"/>
      <c r="L1458" s="428"/>
      <c r="M1458" s="428"/>
      <c r="N1458" s="428"/>
      <c r="O1458" s="428"/>
      <c r="P1458" s="428"/>
      <c r="Q1458" s="428"/>
      <c r="R1458" s="428"/>
      <c r="S1458" s="428"/>
      <c r="T1458" s="428"/>
      <c r="U1458" s="428"/>
      <c r="V1458" s="428"/>
      <c r="W1458" s="428"/>
      <c r="X1458" s="428"/>
      <c r="Y1458" s="428"/>
      <c r="Z1458" s="428"/>
      <c r="AC1458" s="430"/>
      <c r="AD1458" s="256"/>
    </row>
    <row r="1459" spans="4:30" s="221" customFormat="1" ht="15" customHeight="1" x14ac:dyDescent="0.3">
      <c r="D1459" s="428"/>
      <c r="E1459" s="428"/>
      <c r="F1459" s="428"/>
      <c r="G1459" s="428"/>
      <c r="H1459" s="428"/>
      <c r="I1459" s="428"/>
      <c r="J1459" s="428"/>
      <c r="K1459" s="428"/>
      <c r="L1459" s="428"/>
      <c r="M1459" s="428"/>
      <c r="N1459" s="428"/>
      <c r="O1459" s="428"/>
      <c r="P1459" s="428"/>
      <c r="Q1459" s="428"/>
      <c r="R1459" s="428"/>
      <c r="S1459" s="428"/>
      <c r="T1459" s="428"/>
      <c r="U1459" s="428"/>
      <c r="V1459" s="428"/>
      <c r="W1459" s="428"/>
      <c r="X1459" s="428"/>
      <c r="Y1459" s="428"/>
      <c r="Z1459" s="428"/>
      <c r="AC1459" s="430"/>
      <c r="AD1459" s="256"/>
    </row>
    <row r="1460" spans="4:30" s="221" customFormat="1" ht="15" customHeight="1" x14ac:dyDescent="0.3">
      <c r="D1460" s="428"/>
      <c r="E1460" s="428"/>
      <c r="F1460" s="428"/>
      <c r="G1460" s="428"/>
      <c r="H1460" s="428"/>
      <c r="I1460" s="428"/>
      <c r="J1460" s="428"/>
      <c r="K1460" s="428"/>
      <c r="L1460" s="428"/>
      <c r="M1460" s="428"/>
      <c r="N1460" s="428"/>
      <c r="O1460" s="428"/>
      <c r="P1460" s="428"/>
      <c r="Q1460" s="428"/>
      <c r="R1460" s="428"/>
      <c r="S1460" s="428"/>
      <c r="T1460" s="428"/>
      <c r="U1460" s="428"/>
      <c r="V1460" s="428"/>
      <c r="W1460" s="428"/>
      <c r="X1460" s="428"/>
      <c r="Y1460" s="428"/>
      <c r="Z1460" s="428"/>
      <c r="AC1460" s="430"/>
      <c r="AD1460" s="256"/>
    </row>
    <row r="1461" spans="4:30" s="221" customFormat="1" ht="15" customHeight="1" x14ac:dyDescent="0.3">
      <c r="D1461" s="428"/>
      <c r="E1461" s="428"/>
      <c r="F1461" s="428"/>
      <c r="G1461" s="428"/>
      <c r="H1461" s="428"/>
      <c r="I1461" s="428"/>
      <c r="J1461" s="428"/>
      <c r="K1461" s="428"/>
      <c r="L1461" s="428"/>
      <c r="M1461" s="428"/>
      <c r="N1461" s="428"/>
      <c r="O1461" s="428"/>
      <c r="P1461" s="428"/>
      <c r="Q1461" s="428"/>
      <c r="R1461" s="428"/>
      <c r="S1461" s="428"/>
      <c r="T1461" s="428"/>
      <c r="U1461" s="428"/>
      <c r="V1461" s="428"/>
      <c r="W1461" s="428"/>
      <c r="X1461" s="428"/>
      <c r="Y1461" s="428"/>
      <c r="Z1461" s="428"/>
      <c r="AC1461" s="430"/>
      <c r="AD1461" s="256"/>
    </row>
    <row r="1462" spans="4:30" s="221" customFormat="1" ht="15" customHeight="1" x14ac:dyDescent="0.3">
      <c r="D1462" s="428"/>
      <c r="E1462" s="428"/>
      <c r="F1462" s="428"/>
      <c r="G1462" s="428"/>
      <c r="H1462" s="428"/>
      <c r="I1462" s="428"/>
      <c r="J1462" s="428"/>
      <c r="K1462" s="428"/>
      <c r="L1462" s="428"/>
      <c r="M1462" s="428"/>
      <c r="N1462" s="428"/>
      <c r="O1462" s="428"/>
      <c r="P1462" s="428"/>
      <c r="Q1462" s="428"/>
      <c r="R1462" s="428"/>
      <c r="S1462" s="428"/>
      <c r="T1462" s="428"/>
      <c r="U1462" s="428"/>
      <c r="V1462" s="428"/>
      <c r="W1462" s="428"/>
      <c r="X1462" s="428"/>
      <c r="Y1462" s="428"/>
      <c r="Z1462" s="428"/>
      <c r="AC1462" s="430"/>
      <c r="AD1462" s="256"/>
    </row>
    <row r="1463" spans="4:30" s="221" customFormat="1" ht="15" customHeight="1" x14ac:dyDescent="0.3">
      <c r="D1463" s="428"/>
      <c r="E1463" s="428"/>
      <c r="F1463" s="428"/>
      <c r="G1463" s="428"/>
      <c r="H1463" s="428"/>
      <c r="I1463" s="428"/>
      <c r="J1463" s="428"/>
      <c r="K1463" s="428"/>
      <c r="L1463" s="428"/>
      <c r="M1463" s="428"/>
      <c r="N1463" s="428"/>
      <c r="O1463" s="428"/>
      <c r="P1463" s="428"/>
      <c r="Q1463" s="428"/>
      <c r="R1463" s="428"/>
      <c r="S1463" s="428"/>
      <c r="T1463" s="428"/>
      <c r="U1463" s="428"/>
      <c r="V1463" s="428"/>
      <c r="W1463" s="428"/>
      <c r="X1463" s="428"/>
      <c r="Y1463" s="428"/>
      <c r="Z1463" s="428"/>
      <c r="AC1463" s="430"/>
      <c r="AD1463" s="256"/>
    </row>
    <row r="1464" spans="4:30" s="221" customFormat="1" ht="15" customHeight="1" x14ac:dyDescent="0.3">
      <c r="D1464" s="428"/>
      <c r="E1464" s="428"/>
      <c r="F1464" s="428"/>
      <c r="G1464" s="428"/>
      <c r="H1464" s="428"/>
      <c r="I1464" s="428"/>
      <c r="J1464" s="428"/>
      <c r="K1464" s="428"/>
      <c r="L1464" s="428"/>
      <c r="M1464" s="428"/>
      <c r="N1464" s="428"/>
      <c r="O1464" s="428"/>
      <c r="P1464" s="428"/>
      <c r="Q1464" s="428"/>
      <c r="R1464" s="428"/>
      <c r="S1464" s="428"/>
      <c r="T1464" s="428"/>
      <c r="U1464" s="428"/>
      <c r="V1464" s="428"/>
      <c r="W1464" s="428"/>
      <c r="X1464" s="428"/>
      <c r="Y1464" s="428"/>
      <c r="Z1464" s="428"/>
      <c r="AC1464" s="430"/>
      <c r="AD1464" s="256"/>
    </row>
    <row r="1465" spans="4:30" s="221" customFormat="1" ht="15" customHeight="1" x14ac:dyDescent="0.3">
      <c r="D1465" s="428"/>
      <c r="E1465" s="428"/>
      <c r="F1465" s="428"/>
      <c r="G1465" s="428"/>
      <c r="H1465" s="428"/>
      <c r="I1465" s="428"/>
      <c r="J1465" s="428"/>
      <c r="K1465" s="428"/>
      <c r="L1465" s="428"/>
      <c r="M1465" s="428"/>
      <c r="N1465" s="428"/>
      <c r="O1465" s="428"/>
      <c r="P1465" s="428"/>
      <c r="Q1465" s="428"/>
      <c r="R1465" s="428"/>
      <c r="S1465" s="428"/>
      <c r="T1465" s="428"/>
      <c r="U1465" s="428"/>
      <c r="V1465" s="428"/>
      <c r="W1465" s="428"/>
      <c r="X1465" s="428"/>
      <c r="Y1465" s="428"/>
      <c r="Z1465" s="428"/>
      <c r="AC1465" s="430"/>
      <c r="AD1465" s="256"/>
    </row>
    <row r="1466" spans="4:30" s="221" customFormat="1" ht="15" customHeight="1" x14ac:dyDescent="0.3">
      <c r="D1466" s="428"/>
      <c r="E1466" s="428"/>
      <c r="F1466" s="428"/>
      <c r="G1466" s="428"/>
      <c r="H1466" s="428"/>
      <c r="I1466" s="428"/>
      <c r="J1466" s="428"/>
      <c r="K1466" s="428"/>
      <c r="L1466" s="428"/>
      <c r="M1466" s="428"/>
      <c r="N1466" s="428"/>
      <c r="O1466" s="428"/>
      <c r="P1466" s="428"/>
      <c r="Q1466" s="428"/>
      <c r="R1466" s="428"/>
      <c r="S1466" s="428"/>
      <c r="T1466" s="428"/>
      <c r="U1466" s="428"/>
      <c r="V1466" s="428"/>
      <c r="W1466" s="428"/>
      <c r="X1466" s="428"/>
      <c r="Y1466" s="428"/>
      <c r="Z1466" s="428"/>
      <c r="AC1466" s="430"/>
      <c r="AD1466" s="256"/>
    </row>
    <row r="1467" spans="4:30" s="221" customFormat="1" ht="15" customHeight="1" x14ac:dyDescent="0.3">
      <c r="D1467" s="428"/>
      <c r="E1467" s="428"/>
      <c r="F1467" s="428"/>
      <c r="G1467" s="428"/>
      <c r="H1467" s="428"/>
      <c r="I1467" s="428"/>
      <c r="J1467" s="428"/>
      <c r="K1467" s="428"/>
      <c r="L1467" s="428"/>
      <c r="M1467" s="428"/>
      <c r="N1467" s="428"/>
      <c r="O1467" s="428"/>
      <c r="P1467" s="428"/>
      <c r="Q1467" s="428"/>
      <c r="R1467" s="428"/>
      <c r="S1467" s="428"/>
      <c r="T1467" s="428"/>
      <c r="U1467" s="428"/>
      <c r="V1467" s="428"/>
      <c r="W1467" s="428"/>
      <c r="X1467" s="428"/>
      <c r="Y1467" s="428"/>
      <c r="Z1467" s="428"/>
      <c r="AC1467" s="430"/>
      <c r="AD1467" s="256"/>
    </row>
    <row r="1468" spans="4:30" s="221" customFormat="1" ht="15" customHeight="1" x14ac:dyDescent="0.3">
      <c r="D1468" s="428"/>
      <c r="E1468" s="428"/>
      <c r="F1468" s="428"/>
      <c r="G1468" s="428"/>
      <c r="H1468" s="428"/>
      <c r="I1468" s="428"/>
      <c r="J1468" s="428"/>
      <c r="K1468" s="428"/>
      <c r="L1468" s="428"/>
      <c r="M1468" s="428"/>
      <c r="N1468" s="428"/>
      <c r="O1468" s="428"/>
      <c r="P1468" s="428"/>
      <c r="Q1468" s="428"/>
      <c r="R1468" s="428"/>
      <c r="S1468" s="428"/>
      <c r="T1468" s="428"/>
      <c r="U1468" s="428"/>
      <c r="V1468" s="428"/>
      <c r="W1468" s="428"/>
      <c r="X1468" s="428"/>
      <c r="Y1468" s="428"/>
      <c r="Z1468" s="428"/>
      <c r="AC1468" s="430"/>
      <c r="AD1468" s="256"/>
    </row>
    <row r="1469" spans="4:30" s="221" customFormat="1" ht="15" customHeight="1" x14ac:dyDescent="0.3">
      <c r="D1469" s="428"/>
      <c r="E1469" s="428"/>
      <c r="F1469" s="428"/>
      <c r="G1469" s="428"/>
      <c r="H1469" s="428"/>
      <c r="I1469" s="428"/>
      <c r="J1469" s="428"/>
      <c r="K1469" s="428"/>
      <c r="L1469" s="428"/>
      <c r="M1469" s="428"/>
      <c r="N1469" s="428"/>
      <c r="O1469" s="428"/>
      <c r="P1469" s="428"/>
      <c r="Q1469" s="428"/>
      <c r="R1469" s="428"/>
      <c r="S1469" s="428"/>
      <c r="T1469" s="428"/>
      <c r="U1469" s="428"/>
      <c r="V1469" s="428"/>
      <c r="W1469" s="428"/>
      <c r="X1469" s="428"/>
      <c r="Y1469" s="428"/>
      <c r="Z1469" s="428"/>
      <c r="AC1469" s="430"/>
      <c r="AD1469" s="256"/>
    </row>
    <row r="1470" spans="4:30" s="221" customFormat="1" ht="15" customHeight="1" x14ac:dyDescent="0.3">
      <c r="D1470" s="428"/>
      <c r="E1470" s="428"/>
      <c r="F1470" s="428"/>
      <c r="G1470" s="428"/>
      <c r="H1470" s="428"/>
      <c r="I1470" s="428"/>
      <c r="J1470" s="428"/>
      <c r="K1470" s="428"/>
      <c r="L1470" s="428"/>
      <c r="M1470" s="428"/>
      <c r="N1470" s="428"/>
      <c r="O1470" s="428"/>
      <c r="P1470" s="428"/>
      <c r="Q1470" s="428"/>
      <c r="R1470" s="428"/>
      <c r="S1470" s="428"/>
      <c r="T1470" s="428"/>
      <c r="U1470" s="428"/>
      <c r="V1470" s="428"/>
      <c r="W1470" s="428"/>
      <c r="X1470" s="428"/>
      <c r="Y1470" s="428"/>
      <c r="Z1470" s="428"/>
      <c r="AC1470" s="430"/>
      <c r="AD1470" s="256"/>
    </row>
    <row r="1471" spans="4:30" s="221" customFormat="1" ht="15" customHeight="1" x14ac:dyDescent="0.3">
      <c r="D1471" s="428"/>
      <c r="E1471" s="428"/>
      <c r="F1471" s="428"/>
      <c r="G1471" s="428"/>
      <c r="H1471" s="428"/>
      <c r="I1471" s="428"/>
      <c r="J1471" s="428"/>
      <c r="K1471" s="428"/>
      <c r="L1471" s="428"/>
      <c r="M1471" s="428"/>
      <c r="N1471" s="428"/>
      <c r="O1471" s="428"/>
      <c r="P1471" s="428"/>
      <c r="Q1471" s="428"/>
      <c r="R1471" s="428"/>
      <c r="S1471" s="428"/>
      <c r="T1471" s="428"/>
      <c r="U1471" s="428"/>
      <c r="V1471" s="428"/>
      <c r="W1471" s="428"/>
      <c r="X1471" s="428"/>
      <c r="Y1471" s="428"/>
      <c r="Z1471" s="428"/>
      <c r="AC1471" s="430"/>
      <c r="AD1471" s="256"/>
    </row>
    <row r="1472" spans="4:30" s="221" customFormat="1" ht="15" customHeight="1" x14ac:dyDescent="0.3">
      <c r="D1472" s="428"/>
      <c r="E1472" s="428"/>
      <c r="F1472" s="428"/>
      <c r="G1472" s="428"/>
      <c r="H1472" s="428"/>
      <c r="I1472" s="428"/>
      <c r="J1472" s="428"/>
      <c r="K1472" s="428"/>
      <c r="L1472" s="428"/>
      <c r="M1472" s="428"/>
      <c r="N1472" s="428"/>
      <c r="O1472" s="428"/>
      <c r="P1472" s="428"/>
      <c r="Q1472" s="428"/>
      <c r="R1472" s="428"/>
      <c r="S1472" s="428"/>
      <c r="T1472" s="428"/>
      <c r="U1472" s="428"/>
      <c r="V1472" s="428"/>
      <c r="W1472" s="428"/>
      <c r="X1472" s="428"/>
      <c r="Y1472" s="428"/>
      <c r="Z1472" s="428"/>
      <c r="AC1472" s="430"/>
      <c r="AD1472" s="256"/>
    </row>
    <row r="1473" spans="4:30" s="221" customFormat="1" ht="15" customHeight="1" x14ac:dyDescent="0.3">
      <c r="D1473" s="428"/>
      <c r="E1473" s="428"/>
      <c r="F1473" s="428"/>
      <c r="G1473" s="428"/>
      <c r="H1473" s="428"/>
      <c r="I1473" s="428"/>
      <c r="J1473" s="428"/>
      <c r="K1473" s="428"/>
      <c r="L1473" s="428"/>
      <c r="M1473" s="428"/>
      <c r="N1473" s="428"/>
      <c r="O1473" s="428"/>
      <c r="P1473" s="428"/>
      <c r="Q1473" s="428"/>
      <c r="R1473" s="428"/>
      <c r="S1473" s="428"/>
      <c r="T1473" s="428"/>
      <c r="U1473" s="428"/>
      <c r="V1473" s="428"/>
      <c r="W1473" s="428"/>
      <c r="X1473" s="428"/>
      <c r="Y1473" s="428"/>
      <c r="Z1473" s="428"/>
      <c r="AC1473" s="430"/>
      <c r="AD1473" s="256"/>
    </row>
    <row r="1474" spans="4:30" s="221" customFormat="1" ht="15" customHeight="1" x14ac:dyDescent="0.3">
      <c r="D1474" s="428"/>
      <c r="E1474" s="428"/>
      <c r="F1474" s="428"/>
      <c r="G1474" s="428"/>
      <c r="H1474" s="428"/>
      <c r="I1474" s="428"/>
      <c r="J1474" s="428"/>
      <c r="K1474" s="428"/>
      <c r="L1474" s="428"/>
      <c r="M1474" s="428"/>
      <c r="N1474" s="428"/>
      <c r="O1474" s="428"/>
      <c r="P1474" s="428"/>
      <c r="Q1474" s="428"/>
      <c r="R1474" s="428"/>
      <c r="S1474" s="428"/>
      <c r="T1474" s="428"/>
      <c r="U1474" s="428"/>
      <c r="V1474" s="428"/>
      <c r="W1474" s="428"/>
      <c r="X1474" s="428"/>
      <c r="Y1474" s="428"/>
      <c r="Z1474" s="428"/>
      <c r="AC1474" s="430"/>
      <c r="AD1474" s="256"/>
    </row>
    <row r="1475" spans="4:30" s="221" customFormat="1" ht="15" customHeight="1" x14ac:dyDescent="0.3">
      <c r="D1475" s="428"/>
      <c r="E1475" s="428"/>
      <c r="F1475" s="428"/>
      <c r="G1475" s="428"/>
      <c r="H1475" s="428"/>
      <c r="I1475" s="428"/>
      <c r="J1475" s="428"/>
      <c r="K1475" s="428"/>
      <c r="L1475" s="428"/>
      <c r="M1475" s="428"/>
      <c r="N1475" s="428"/>
      <c r="O1475" s="428"/>
      <c r="P1475" s="428"/>
      <c r="Q1475" s="428"/>
      <c r="R1475" s="428"/>
      <c r="S1475" s="428"/>
      <c r="T1475" s="428"/>
      <c r="U1475" s="428"/>
      <c r="V1475" s="428"/>
      <c r="W1475" s="428"/>
      <c r="X1475" s="428"/>
      <c r="Y1475" s="428"/>
      <c r="Z1475" s="428"/>
      <c r="AC1475" s="430"/>
      <c r="AD1475" s="256"/>
    </row>
    <row r="1476" spans="4:30" s="221" customFormat="1" ht="15" customHeight="1" x14ac:dyDescent="0.3">
      <c r="D1476" s="428"/>
      <c r="E1476" s="428"/>
      <c r="F1476" s="428"/>
      <c r="G1476" s="428"/>
      <c r="H1476" s="428"/>
      <c r="I1476" s="428"/>
      <c r="J1476" s="428"/>
      <c r="K1476" s="428"/>
      <c r="L1476" s="428"/>
      <c r="M1476" s="428"/>
      <c r="N1476" s="428"/>
      <c r="O1476" s="428"/>
      <c r="P1476" s="428"/>
      <c r="Q1476" s="428"/>
      <c r="R1476" s="428"/>
      <c r="S1476" s="428"/>
      <c r="T1476" s="428"/>
      <c r="U1476" s="428"/>
      <c r="V1476" s="428"/>
      <c r="W1476" s="428"/>
      <c r="X1476" s="428"/>
      <c r="Y1476" s="428"/>
      <c r="Z1476" s="428"/>
      <c r="AC1476" s="430"/>
      <c r="AD1476" s="256"/>
    </row>
    <row r="1477" spans="4:30" s="221" customFormat="1" ht="15" customHeight="1" x14ac:dyDescent="0.3">
      <c r="D1477" s="428"/>
      <c r="E1477" s="428"/>
      <c r="F1477" s="428"/>
      <c r="G1477" s="428"/>
      <c r="H1477" s="428"/>
      <c r="I1477" s="428"/>
      <c r="J1477" s="428"/>
      <c r="K1477" s="428"/>
      <c r="L1477" s="428"/>
      <c r="M1477" s="428"/>
      <c r="N1477" s="428"/>
      <c r="O1477" s="428"/>
      <c r="P1477" s="428"/>
      <c r="Q1477" s="428"/>
      <c r="R1477" s="428"/>
      <c r="S1477" s="428"/>
      <c r="T1477" s="428"/>
      <c r="U1477" s="428"/>
      <c r="V1477" s="428"/>
      <c r="W1477" s="428"/>
      <c r="X1477" s="428"/>
      <c r="Y1477" s="428"/>
      <c r="Z1477" s="428"/>
      <c r="AC1477" s="430"/>
      <c r="AD1477" s="256"/>
    </row>
    <row r="1478" spans="4:30" s="221" customFormat="1" ht="15" customHeight="1" x14ac:dyDescent="0.3">
      <c r="D1478" s="428"/>
      <c r="E1478" s="428"/>
      <c r="F1478" s="428"/>
      <c r="G1478" s="428"/>
      <c r="H1478" s="428"/>
      <c r="I1478" s="428"/>
      <c r="J1478" s="428"/>
      <c r="K1478" s="428"/>
      <c r="L1478" s="428"/>
      <c r="M1478" s="428"/>
      <c r="N1478" s="428"/>
      <c r="O1478" s="428"/>
      <c r="P1478" s="428"/>
      <c r="Q1478" s="428"/>
      <c r="R1478" s="428"/>
      <c r="S1478" s="428"/>
      <c r="T1478" s="428"/>
      <c r="U1478" s="428"/>
      <c r="V1478" s="428"/>
      <c r="W1478" s="428"/>
      <c r="X1478" s="428"/>
      <c r="Y1478" s="428"/>
      <c r="Z1478" s="428"/>
      <c r="AC1478" s="430"/>
      <c r="AD1478" s="256"/>
    </row>
    <row r="1479" spans="4:30" s="221" customFormat="1" ht="15" customHeight="1" x14ac:dyDescent="0.3">
      <c r="D1479" s="428"/>
      <c r="E1479" s="428"/>
      <c r="F1479" s="428"/>
      <c r="G1479" s="428"/>
      <c r="H1479" s="428"/>
      <c r="I1479" s="428"/>
      <c r="J1479" s="428"/>
      <c r="K1479" s="428"/>
      <c r="L1479" s="428"/>
      <c r="M1479" s="428"/>
      <c r="N1479" s="428"/>
      <c r="O1479" s="428"/>
      <c r="P1479" s="428"/>
      <c r="Q1479" s="428"/>
      <c r="R1479" s="428"/>
      <c r="S1479" s="428"/>
      <c r="T1479" s="428"/>
      <c r="U1479" s="428"/>
      <c r="V1479" s="428"/>
      <c r="W1479" s="428"/>
      <c r="X1479" s="428"/>
      <c r="Y1479" s="428"/>
      <c r="Z1479" s="428"/>
      <c r="AC1479" s="430"/>
      <c r="AD1479" s="256"/>
    </row>
    <row r="1480" spans="4:30" s="221" customFormat="1" ht="15" customHeight="1" x14ac:dyDescent="0.3">
      <c r="D1480" s="428"/>
      <c r="E1480" s="428"/>
      <c r="F1480" s="428"/>
      <c r="G1480" s="428"/>
      <c r="H1480" s="428"/>
      <c r="I1480" s="428"/>
      <c r="J1480" s="428"/>
      <c r="K1480" s="428"/>
      <c r="L1480" s="428"/>
      <c r="M1480" s="428"/>
      <c r="N1480" s="428"/>
      <c r="O1480" s="428"/>
      <c r="P1480" s="428"/>
      <c r="Q1480" s="428"/>
      <c r="R1480" s="428"/>
      <c r="S1480" s="428"/>
      <c r="T1480" s="428"/>
      <c r="U1480" s="428"/>
      <c r="V1480" s="428"/>
      <c r="W1480" s="428"/>
      <c r="X1480" s="428"/>
      <c r="Y1480" s="428"/>
      <c r="Z1480" s="428"/>
      <c r="AC1480" s="430"/>
      <c r="AD1480" s="256"/>
    </row>
    <row r="1481" spans="4:30" s="221" customFormat="1" ht="15" customHeight="1" x14ac:dyDescent="0.3">
      <c r="D1481" s="428"/>
      <c r="E1481" s="428"/>
      <c r="F1481" s="428"/>
      <c r="G1481" s="428"/>
      <c r="H1481" s="428"/>
      <c r="I1481" s="428"/>
      <c r="J1481" s="428"/>
      <c r="K1481" s="428"/>
      <c r="L1481" s="428"/>
      <c r="M1481" s="428"/>
      <c r="N1481" s="428"/>
      <c r="O1481" s="428"/>
      <c r="P1481" s="428"/>
      <c r="Q1481" s="428"/>
      <c r="R1481" s="428"/>
      <c r="S1481" s="428"/>
      <c r="T1481" s="428"/>
      <c r="U1481" s="428"/>
      <c r="V1481" s="428"/>
      <c r="W1481" s="428"/>
      <c r="X1481" s="428"/>
      <c r="Y1481" s="428"/>
      <c r="Z1481" s="428"/>
      <c r="AC1481" s="430"/>
      <c r="AD1481" s="256"/>
    </row>
    <row r="1482" spans="4:30" s="221" customFormat="1" ht="15" customHeight="1" x14ac:dyDescent="0.3">
      <c r="D1482" s="428"/>
      <c r="E1482" s="428"/>
      <c r="F1482" s="428"/>
      <c r="G1482" s="428"/>
      <c r="H1482" s="428"/>
      <c r="I1482" s="428"/>
      <c r="J1482" s="428"/>
      <c r="K1482" s="428"/>
      <c r="L1482" s="428"/>
      <c r="M1482" s="428"/>
      <c r="N1482" s="428"/>
      <c r="O1482" s="428"/>
      <c r="P1482" s="428"/>
      <c r="Q1482" s="428"/>
      <c r="R1482" s="428"/>
      <c r="S1482" s="428"/>
      <c r="T1482" s="428"/>
      <c r="U1482" s="428"/>
      <c r="V1482" s="428"/>
      <c r="W1482" s="428"/>
      <c r="X1482" s="428"/>
      <c r="Y1482" s="428"/>
      <c r="Z1482" s="428"/>
      <c r="AC1482" s="430"/>
      <c r="AD1482" s="256"/>
    </row>
    <row r="1483" spans="4:30" s="221" customFormat="1" ht="15" customHeight="1" x14ac:dyDescent="0.3">
      <c r="D1483" s="428"/>
      <c r="E1483" s="428"/>
      <c r="F1483" s="428"/>
      <c r="G1483" s="428"/>
      <c r="H1483" s="428"/>
      <c r="I1483" s="428"/>
      <c r="J1483" s="428"/>
      <c r="K1483" s="428"/>
      <c r="L1483" s="428"/>
      <c r="M1483" s="428"/>
      <c r="N1483" s="428"/>
      <c r="O1483" s="428"/>
      <c r="P1483" s="428"/>
      <c r="Q1483" s="428"/>
      <c r="R1483" s="428"/>
      <c r="S1483" s="428"/>
      <c r="T1483" s="428"/>
      <c r="U1483" s="428"/>
      <c r="V1483" s="428"/>
      <c r="W1483" s="428"/>
      <c r="X1483" s="428"/>
      <c r="Y1483" s="428"/>
      <c r="Z1483" s="428"/>
      <c r="AC1483" s="430"/>
      <c r="AD1483" s="256"/>
    </row>
    <row r="1484" spans="4:30" s="221" customFormat="1" ht="15" customHeight="1" x14ac:dyDescent="0.3">
      <c r="D1484" s="428"/>
      <c r="E1484" s="428"/>
      <c r="F1484" s="428"/>
      <c r="G1484" s="428"/>
      <c r="H1484" s="428"/>
      <c r="I1484" s="428"/>
      <c r="J1484" s="428"/>
      <c r="K1484" s="428"/>
      <c r="L1484" s="428"/>
      <c r="M1484" s="428"/>
      <c r="N1484" s="428"/>
      <c r="O1484" s="428"/>
      <c r="P1484" s="428"/>
      <c r="Q1484" s="428"/>
      <c r="R1484" s="428"/>
      <c r="S1484" s="428"/>
      <c r="T1484" s="428"/>
      <c r="U1484" s="428"/>
      <c r="V1484" s="428"/>
      <c r="W1484" s="428"/>
      <c r="X1484" s="428"/>
      <c r="Y1484" s="428"/>
      <c r="Z1484" s="428"/>
      <c r="AC1484" s="430"/>
      <c r="AD1484" s="256"/>
    </row>
    <row r="1485" spans="4:30" s="221" customFormat="1" ht="15" customHeight="1" x14ac:dyDescent="0.3">
      <c r="D1485" s="428"/>
      <c r="E1485" s="428"/>
      <c r="F1485" s="428"/>
      <c r="G1485" s="428"/>
      <c r="H1485" s="428"/>
      <c r="I1485" s="428"/>
      <c r="J1485" s="428"/>
      <c r="K1485" s="428"/>
      <c r="L1485" s="428"/>
      <c r="M1485" s="428"/>
      <c r="N1485" s="428"/>
      <c r="O1485" s="428"/>
      <c r="P1485" s="428"/>
      <c r="Q1485" s="428"/>
      <c r="R1485" s="428"/>
      <c r="S1485" s="428"/>
      <c r="T1485" s="428"/>
      <c r="U1485" s="428"/>
      <c r="V1485" s="428"/>
      <c r="W1485" s="428"/>
      <c r="X1485" s="428"/>
      <c r="Y1485" s="428"/>
      <c r="Z1485" s="428"/>
      <c r="AC1485" s="430"/>
      <c r="AD1485" s="256"/>
    </row>
    <row r="1486" spans="4:30" s="221" customFormat="1" ht="15" customHeight="1" x14ac:dyDescent="0.3">
      <c r="D1486" s="428"/>
      <c r="E1486" s="428"/>
      <c r="F1486" s="428"/>
      <c r="G1486" s="428"/>
      <c r="H1486" s="428"/>
      <c r="I1486" s="428"/>
      <c r="J1486" s="428"/>
      <c r="K1486" s="428"/>
      <c r="L1486" s="428"/>
      <c r="M1486" s="428"/>
      <c r="N1486" s="428"/>
      <c r="O1486" s="428"/>
      <c r="P1486" s="428"/>
      <c r="Q1486" s="428"/>
      <c r="R1486" s="428"/>
      <c r="S1486" s="428"/>
      <c r="T1486" s="428"/>
      <c r="U1486" s="428"/>
      <c r="V1486" s="428"/>
      <c r="W1486" s="428"/>
      <c r="X1486" s="428"/>
      <c r="Y1486" s="428"/>
      <c r="Z1486" s="428"/>
      <c r="AC1486" s="430"/>
      <c r="AD1486" s="256"/>
    </row>
    <row r="1487" spans="4:30" s="221" customFormat="1" ht="15" customHeight="1" x14ac:dyDescent="0.3">
      <c r="D1487" s="428"/>
      <c r="E1487" s="428"/>
      <c r="F1487" s="428"/>
      <c r="G1487" s="428"/>
      <c r="H1487" s="428"/>
      <c r="I1487" s="428"/>
      <c r="J1487" s="428"/>
      <c r="K1487" s="428"/>
      <c r="L1487" s="428"/>
      <c r="M1487" s="428"/>
      <c r="N1487" s="428"/>
      <c r="O1487" s="428"/>
      <c r="P1487" s="428"/>
      <c r="Q1487" s="428"/>
      <c r="R1487" s="428"/>
      <c r="S1487" s="428"/>
      <c r="T1487" s="428"/>
      <c r="U1487" s="428"/>
      <c r="V1487" s="428"/>
      <c r="W1487" s="428"/>
      <c r="X1487" s="428"/>
      <c r="Y1487" s="428"/>
      <c r="Z1487" s="428"/>
      <c r="AC1487" s="430"/>
      <c r="AD1487" s="256"/>
    </row>
    <row r="1488" spans="4:30" s="221" customFormat="1" ht="15" customHeight="1" x14ac:dyDescent="0.3">
      <c r="D1488" s="428"/>
      <c r="E1488" s="428"/>
      <c r="F1488" s="428"/>
      <c r="G1488" s="428"/>
      <c r="H1488" s="428"/>
      <c r="I1488" s="428"/>
      <c r="J1488" s="428"/>
      <c r="K1488" s="428"/>
      <c r="L1488" s="428"/>
      <c r="M1488" s="428"/>
      <c r="N1488" s="428"/>
      <c r="O1488" s="428"/>
      <c r="P1488" s="428"/>
      <c r="Q1488" s="428"/>
      <c r="R1488" s="428"/>
      <c r="S1488" s="428"/>
      <c r="T1488" s="428"/>
      <c r="U1488" s="428"/>
      <c r="V1488" s="428"/>
      <c r="W1488" s="428"/>
      <c r="X1488" s="428"/>
      <c r="Y1488" s="428"/>
      <c r="Z1488" s="428"/>
      <c r="AC1488" s="430"/>
      <c r="AD1488" s="256"/>
    </row>
    <row r="1489" spans="4:30" s="221" customFormat="1" ht="15" customHeight="1" x14ac:dyDescent="0.3">
      <c r="D1489" s="428"/>
      <c r="E1489" s="428"/>
      <c r="F1489" s="428"/>
      <c r="G1489" s="428"/>
      <c r="H1489" s="428"/>
      <c r="I1489" s="428"/>
      <c r="J1489" s="428"/>
      <c r="K1489" s="428"/>
      <c r="L1489" s="428"/>
      <c r="M1489" s="428"/>
      <c r="N1489" s="428"/>
      <c r="O1489" s="428"/>
      <c r="P1489" s="428"/>
      <c r="Q1489" s="428"/>
      <c r="R1489" s="428"/>
      <c r="S1489" s="428"/>
      <c r="T1489" s="428"/>
      <c r="U1489" s="428"/>
      <c r="V1489" s="428"/>
      <c r="W1489" s="428"/>
      <c r="X1489" s="428"/>
      <c r="Y1489" s="428"/>
      <c r="Z1489" s="428"/>
      <c r="AC1489" s="430"/>
      <c r="AD1489" s="256"/>
    </row>
    <row r="1490" spans="4:30" s="221" customFormat="1" ht="15" customHeight="1" x14ac:dyDescent="0.3">
      <c r="D1490" s="428"/>
      <c r="E1490" s="428"/>
      <c r="F1490" s="428"/>
      <c r="G1490" s="428"/>
      <c r="H1490" s="428"/>
      <c r="I1490" s="428"/>
      <c r="J1490" s="428"/>
      <c r="K1490" s="428"/>
      <c r="L1490" s="428"/>
      <c r="M1490" s="428"/>
      <c r="N1490" s="428"/>
      <c r="O1490" s="428"/>
      <c r="P1490" s="428"/>
      <c r="Q1490" s="428"/>
      <c r="R1490" s="428"/>
      <c r="S1490" s="428"/>
      <c r="T1490" s="428"/>
      <c r="U1490" s="428"/>
      <c r="V1490" s="428"/>
      <c r="W1490" s="428"/>
      <c r="X1490" s="428"/>
      <c r="Y1490" s="428"/>
      <c r="Z1490" s="428"/>
      <c r="AC1490" s="430"/>
      <c r="AD1490" s="256"/>
    </row>
    <row r="1491" spans="4:30" s="221" customFormat="1" ht="15" customHeight="1" x14ac:dyDescent="0.3">
      <c r="D1491" s="428"/>
      <c r="E1491" s="428"/>
      <c r="F1491" s="428"/>
      <c r="G1491" s="428"/>
      <c r="H1491" s="428"/>
      <c r="I1491" s="428"/>
      <c r="J1491" s="428"/>
      <c r="K1491" s="428"/>
      <c r="L1491" s="428"/>
      <c r="M1491" s="428"/>
      <c r="N1491" s="428"/>
      <c r="O1491" s="428"/>
      <c r="P1491" s="428"/>
      <c r="Q1491" s="428"/>
      <c r="R1491" s="428"/>
      <c r="S1491" s="428"/>
      <c r="T1491" s="428"/>
      <c r="U1491" s="428"/>
      <c r="V1491" s="428"/>
      <c r="W1491" s="428"/>
      <c r="X1491" s="428"/>
      <c r="Y1491" s="428"/>
      <c r="Z1491" s="428"/>
      <c r="AC1491" s="430"/>
      <c r="AD1491" s="256"/>
    </row>
    <row r="1492" spans="4:30" s="221" customFormat="1" ht="15" customHeight="1" x14ac:dyDescent="0.3">
      <c r="D1492" s="428"/>
      <c r="E1492" s="428"/>
      <c r="F1492" s="428"/>
      <c r="G1492" s="428"/>
      <c r="H1492" s="428"/>
      <c r="I1492" s="428"/>
      <c r="J1492" s="428"/>
      <c r="K1492" s="428"/>
      <c r="L1492" s="428"/>
      <c r="M1492" s="428"/>
      <c r="N1492" s="428"/>
      <c r="O1492" s="428"/>
      <c r="P1492" s="428"/>
      <c r="Q1492" s="428"/>
      <c r="R1492" s="428"/>
      <c r="S1492" s="428"/>
      <c r="T1492" s="428"/>
      <c r="U1492" s="428"/>
      <c r="V1492" s="428"/>
      <c r="W1492" s="428"/>
      <c r="X1492" s="428"/>
      <c r="Y1492" s="428"/>
      <c r="Z1492" s="428"/>
      <c r="AC1492" s="430"/>
      <c r="AD1492" s="256"/>
    </row>
    <row r="1493" spans="4:30" s="221" customFormat="1" ht="15" customHeight="1" x14ac:dyDescent="0.3">
      <c r="D1493" s="428"/>
      <c r="E1493" s="428"/>
      <c r="F1493" s="428"/>
      <c r="G1493" s="428"/>
      <c r="H1493" s="428"/>
      <c r="I1493" s="428"/>
      <c r="J1493" s="428"/>
      <c r="K1493" s="428"/>
      <c r="L1493" s="428"/>
      <c r="M1493" s="428"/>
      <c r="N1493" s="428"/>
      <c r="O1493" s="428"/>
      <c r="P1493" s="428"/>
      <c r="Q1493" s="428"/>
      <c r="R1493" s="428"/>
      <c r="S1493" s="428"/>
      <c r="T1493" s="428"/>
      <c r="U1493" s="428"/>
      <c r="V1493" s="428"/>
      <c r="W1493" s="428"/>
      <c r="X1493" s="428"/>
      <c r="Y1493" s="428"/>
      <c r="Z1493" s="428"/>
      <c r="AC1493" s="430"/>
      <c r="AD1493" s="256"/>
    </row>
    <row r="1494" spans="4:30" s="221" customFormat="1" ht="15" customHeight="1" x14ac:dyDescent="0.3">
      <c r="D1494" s="428"/>
      <c r="E1494" s="428"/>
      <c r="F1494" s="428"/>
      <c r="G1494" s="428"/>
      <c r="H1494" s="428"/>
      <c r="I1494" s="428"/>
      <c r="J1494" s="428"/>
      <c r="K1494" s="428"/>
      <c r="L1494" s="428"/>
      <c r="M1494" s="428"/>
      <c r="N1494" s="428"/>
      <c r="O1494" s="428"/>
      <c r="P1494" s="428"/>
      <c r="Q1494" s="428"/>
      <c r="R1494" s="428"/>
      <c r="S1494" s="428"/>
      <c r="T1494" s="428"/>
      <c r="U1494" s="428"/>
      <c r="V1494" s="428"/>
      <c r="W1494" s="428"/>
      <c r="X1494" s="428"/>
      <c r="Y1494" s="428"/>
      <c r="Z1494" s="428"/>
      <c r="AC1494" s="430"/>
      <c r="AD1494" s="256"/>
    </row>
    <row r="1495" spans="4:30" s="221" customFormat="1" ht="15" customHeight="1" x14ac:dyDescent="0.3">
      <c r="D1495" s="428"/>
      <c r="E1495" s="428"/>
      <c r="F1495" s="428"/>
      <c r="G1495" s="428"/>
      <c r="H1495" s="428"/>
      <c r="I1495" s="428"/>
      <c r="J1495" s="428"/>
      <c r="K1495" s="428"/>
      <c r="L1495" s="428"/>
      <c r="M1495" s="428"/>
      <c r="N1495" s="428"/>
      <c r="O1495" s="428"/>
      <c r="P1495" s="428"/>
      <c r="Q1495" s="428"/>
      <c r="R1495" s="428"/>
      <c r="S1495" s="428"/>
      <c r="T1495" s="428"/>
      <c r="U1495" s="428"/>
      <c r="V1495" s="428"/>
      <c r="W1495" s="428"/>
      <c r="X1495" s="428"/>
      <c r="Y1495" s="428"/>
      <c r="Z1495" s="428"/>
      <c r="AC1495" s="430"/>
      <c r="AD1495" s="256"/>
    </row>
    <row r="1496" spans="4:30" s="221" customFormat="1" ht="15" customHeight="1" x14ac:dyDescent="0.3">
      <c r="D1496" s="428"/>
      <c r="E1496" s="428"/>
      <c r="F1496" s="428"/>
      <c r="G1496" s="428"/>
      <c r="H1496" s="428"/>
      <c r="I1496" s="428"/>
      <c r="J1496" s="428"/>
      <c r="K1496" s="428"/>
      <c r="L1496" s="428"/>
      <c r="M1496" s="428"/>
      <c r="N1496" s="428"/>
      <c r="O1496" s="428"/>
      <c r="P1496" s="428"/>
      <c r="Q1496" s="428"/>
      <c r="R1496" s="428"/>
      <c r="S1496" s="428"/>
      <c r="T1496" s="428"/>
      <c r="U1496" s="428"/>
      <c r="V1496" s="428"/>
      <c r="W1496" s="428"/>
      <c r="X1496" s="428"/>
      <c r="Y1496" s="428"/>
      <c r="Z1496" s="428"/>
      <c r="AC1496" s="430"/>
      <c r="AD1496" s="256"/>
    </row>
    <row r="1497" spans="4:30" s="221" customFormat="1" ht="15" customHeight="1" x14ac:dyDescent="0.3">
      <c r="D1497" s="428"/>
      <c r="E1497" s="428"/>
      <c r="F1497" s="428"/>
      <c r="G1497" s="428"/>
      <c r="H1497" s="428"/>
      <c r="I1497" s="428"/>
      <c r="J1497" s="428"/>
      <c r="K1497" s="428"/>
      <c r="L1497" s="428"/>
      <c r="M1497" s="428"/>
      <c r="N1497" s="428"/>
      <c r="O1497" s="428"/>
      <c r="P1497" s="428"/>
      <c r="Q1497" s="428"/>
      <c r="R1497" s="428"/>
      <c r="S1497" s="428"/>
      <c r="T1497" s="428"/>
      <c r="U1497" s="428"/>
      <c r="V1497" s="428"/>
      <c r="W1497" s="428"/>
      <c r="X1497" s="428"/>
      <c r="Y1497" s="428"/>
      <c r="Z1497" s="428"/>
      <c r="AC1497" s="430"/>
      <c r="AD1497" s="256"/>
    </row>
    <row r="1498" spans="4:30" s="221" customFormat="1" ht="15" customHeight="1" x14ac:dyDescent="0.3">
      <c r="D1498" s="428"/>
      <c r="E1498" s="428"/>
      <c r="F1498" s="428"/>
      <c r="G1498" s="428"/>
      <c r="H1498" s="428"/>
      <c r="I1498" s="428"/>
      <c r="J1498" s="428"/>
      <c r="K1498" s="428"/>
      <c r="L1498" s="428"/>
      <c r="M1498" s="428"/>
      <c r="N1498" s="428"/>
      <c r="O1498" s="428"/>
      <c r="P1498" s="428"/>
      <c r="Q1498" s="428"/>
      <c r="R1498" s="428"/>
      <c r="S1498" s="428"/>
      <c r="T1498" s="428"/>
      <c r="U1498" s="428"/>
      <c r="V1498" s="428"/>
      <c r="W1498" s="428"/>
      <c r="X1498" s="428"/>
      <c r="Y1498" s="428"/>
      <c r="Z1498" s="428"/>
      <c r="AC1498" s="430"/>
      <c r="AD1498" s="256"/>
    </row>
    <row r="1499" spans="4:30" s="221" customFormat="1" ht="15" customHeight="1" x14ac:dyDescent="0.3">
      <c r="D1499" s="428"/>
      <c r="E1499" s="428"/>
      <c r="F1499" s="428"/>
      <c r="G1499" s="428"/>
      <c r="H1499" s="428"/>
      <c r="I1499" s="428"/>
      <c r="J1499" s="428"/>
      <c r="K1499" s="428"/>
      <c r="L1499" s="428"/>
      <c r="M1499" s="428"/>
      <c r="N1499" s="428"/>
      <c r="O1499" s="428"/>
      <c r="P1499" s="428"/>
      <c r="Q1499" s="428"/>
      <c r="R1499" s="428"/>
      <c r="S1499" s="428"/>
      <c r="T1499" s="428"/>
      <c r="U1499" s="428"/>
      <c r="V1499" s="428"/>
      <c r="W1499" s="428"/>
      <c r="X1499" s="428"/>
      <c r="Y1499" s="428"/>
      <c r="Z1499" s="428"/>
      <c r="AC1499" s="430"/>
      <c r="AD1499" s="256"/>
    </row>
    <row r="1500" spans="4:30" s="221" customFormat="1" ht="15" customHeight="1" x14ac:dyDescent="0.3">
      <c r="D1500" s="428"/>
      <c r="E1500" s="428"/>
      <c r="F1500" s="428"/>
      <c r="G1500" s="428"/>
      <c r="H1500" s="428"/>
      <c r="I1500" s="428"/>
      <c r="J1500" s="428"/>
      <c r="K1500" s="428"/>
      <c r="L1500" s="428"/>
      <c r="M1500" s="428"/>
      <c r="N1500" s="428"/>
      <c r="O1500" s="428"/>
      <c r="P1500" s="428"/>
      <c r="Q1500" s="428"/>
      <c r="R1500" s="428"/>
      <c r="S1500" s="428"/>
      <c r="T1500" s="428"/>
      <c r="U1500" s="428"/>
      <c r="V1500" s="428"/>
      <c r="W1500" s="428"/>
      <c r="X1500" s="428"/>
      <c r="Y1500" s="428"/>
      <c r="Z1500" s="428"/>
      <c r="AC1500" s="430"/>
      <c r="AD1500" s="256"/>
    </row>
    <row r="1501" spans="4:30" s="221" customFormat="1" ht="15" customHeight="1" x14ac:dyDescent="0.3">
      <c r="D1501" s="428"/>
      <c r="E1501" s="428"/>
      <c r="F1501" s="428"/>
      <c r="G1501" s="428"/>
      <c r="H1501" s="428"/>
      <c r="I1501" s="428"/>
      <c r="J1501" s="428"/>
      <c r="K1501" s="428"/>
      <c r="L1501" s="428"/>
      <c r="M1501" s="428"/>
      <c r="N1501" s="428"/>
      <c r="O1501" s="428"/>
      <c r="P1501" s="428"/>
      <c r="Q1501" s="428"/>
      <c r="R1501" s="428"/>
      <c r="S1501" s="428"/>
      <c r="T1501" s="428"/>
      <c r="U1501" s="428"/>
      <c r="V1501" s="428"/>
      <c r="W1501" s="428"/>
      <c r="X1501" s="428"/>
      <c r="Y1501" s="428"/>
      <c r="Z1501" s="428"/>
      <c r="AC1501" s="430"/>
      <c r="AD1501" s="256"/>
    </row>
    <row r="1502" spans="4:30" s="221" customFormat="1" ht="15" customHeight="1" x14ac:dyDescent="0.3">
      <c r="D1502" s="428"/>
      <c r="E1502" s="428"/>
      <c r="F1502" s="428"/>
      <c r="G1502" s="428"/>
      <c r="H1502" s="428"/>
      <c r="I1502" s="428"/>
      <c r="J1502" s="428"/>
      <c r="K1502" s="428"/>
      <c r="L1502" s="428"/>
      <c r="M1502" s="428"/>
      <c r="N1502" s="428"/>
      <c r="O1502" s="428"/>
      <c r="P1502" s="428"/>
      <c r="Q1502" s="428"/>
      <c r="R1502" s="428"/>
      <c r="S1502" s="428"/>
      <c r="T1502" s="428"/>
      <c r="U1502" s="428"/>
      <c r="V1502" s="428"/>
      <c r="W1502" s="428"/>
      <c r="X1502" s="428"/>
      <c r="Y1502" s="428"/>
      <c r="Z1502" s="428"/>
      <c r="AC1502" s="430"/>
      <c r="AD1502" s="256"/>
    </row>
    <row r="1503" spans="4:30" s="221" customFormat="1" ht="15" customHeight="1" x14ac:dyDescent="0.3">
      <c r="D1503" s="428"/>
      <c r="E1503" s="428"/>
      <c r="F1503" s="428"/>
      <c r="G1503" s="428"/>
      <c r="H1503" s="428"/>
      <c r="I1503" s="428"/>
      <c r="J1503" s="428"/>
      <c r="K1503" s="428"/>
      <c r="L1503" s="428"/>
      <c r="M1503" s="428"/>
      <c r="N1503" s="428"/>
      <c r="O1503" s="428"/>
      <c r="P1503" s="428"/>
      <c r="Q1503" s="428"/>
      <c r="R1503" s="428"/>
      <c r="S1503" s="428"/>
      <c r="T1503" s="428"/>
      <c r="U1503" s="428"/>
      <c r="V1503" s="428"/>
      <c r="W1503" s="428"/>
      <c r="X1503" s="428"/>
      <c r="Y1503" s="428"/>
      <c r="Z1503" s="428"/>
      <c r="AC1503" s="430"/>
      <c r="AD1503" s="256"/>
    </row>
    <row r="1504" spans="4:30" s="221" customFormat="1" ht="15" customHeight="1" x14ac:dyDescent="0.3">
      <c r="D1504" s="428"/>
      <c r="E1504" s="428"/>
      <c r="F1504" s="428"/>
      <c r="G1504" s="428"/>
      <c r="H1504" s="428"/>
      <c r="I1504" s="428"/>
      <c r="J1504" s="428"/>
      <c r="K1504" s="428"/>
      <c r="L1504" s="428"/>
      <c r="M1504" s="428"/>
      <c r="N1504" s="428"/>
      <c r="O1504" s="428"/>
      <c r="P1504" s="428"/>
      <c r="Q1504" s="428"/>
      <c r="R1504" s="428"/>
      <c r="S1504" s="428"/>
      <c r="T1504" s="428"/>
      <c r="U1504" s="428"/>
      <c r="V1504" s="428"/>
      <c r="W1504" s="428"/>
      <c r="X1504" s="428"/>
      <c r="Y1504" s="428"/>
      <c r="Z1504" s="428"/>
      <c r="AC1504" s="430"/>
      <c r="AD1504" s="256"/>
    </row>
    <row r="1505" spans="4:30" s="221" customFormat="1" ht="15" customHeight="1" x14ac:dyDescent="0.3">
      <c r="D1505" s="428"/>
      <c r="E1505" s="428"/>
      <c r="F1505" s="428"/>
      <c r="G1505" s="428"/>
      <c r="H1505" s="428"/>
      <c r="I1505" s="428"/>
      <c r="J1505" s="428"/>
      <c r="K1505" s="428"/>
      <c r="L1505" s="428"/>
      <c r="M1505" s="428"/>
      <c r="N1505" s="428"/>
      <c r="O1505" s="428"/>
      <c r="P1505" s="428"/>
      <c r="Q1505" s="428"/>
      <c r="R1505" s="428"/>
      <c r="S1505" s="428"/>
      <c r="T1505" s="428"/>
      <c r="U1505" s="428"/>
      <c r="V1505" s="428"/>
      <c r="W1505" s="428"/>
      <c r="X1505" s="428"/>
      <c r="Y1505" s="428"/>
      <c r="Z1505" s="428"/>
      <c r="AC1505" s="430"/>
      <c r="AD1505" s="256"/>
    </row>
    <row r="1506" spans="4:30" s="221" customFormat="1" ht="15" customHeight="1" x14ac:dyDescent="0.3">
      <c r="D1506" s="428"/>
      <c r="E1506" s="428"/>
      <c r="F1506" s="428"/>
      <c r="G1506" s="428"/>
      <c r="H1506" s="428"/>
      <c r="I1506" s="428"/>
      <c r="J1506" s="428"/>
      <c r="K1506" s="428"/>
      <c r="L1506" s="428"/>
      <c r="M1506" s="428"/>
      <c r="N1506" s="428"/>
      <c r="O1506" s="428"/>
      <c r="P1506" s="428"/>
      <c r="Q1506" s="428"/>
      <c r="R1506" s="428"/>
      <c r="S1506" s="428"/>
      <c r="T1506" s="428"/>
      <c r="U1506" s="428"/>
      <c r="V1506" s="428"/>
      <c r="W1506" s="428"/>
      <c r="X1506" s="428"/>
      <c r="Y1506" s="428"/>
      <c r="Z1506" s="428"/>
      <c r="AC1506" s="430"/>
      <c r="AD1506" s="256"/>
    </row>
    <row r="1507" spans="4:30" s="221" customFormat="1" ht="15" customHeight="1" x14ac:dyDescent="0.3">
      <c r="D1507" s="428"/>
      <c r="E1507" s="428"/>
      <c r="F1507" s="428"/>
      <c r="G1507" s="428"/>
      <c r="H1507" s="428"/>
      <c r="I1507" s="428"/>
      <c r="J1507" s="428"/>
      <c r="K1507" s="428"/>
      <c r="L1507" s="428"/>
      <c r="M1507" s="428"/>
      <c r="N1507" s="428"/>
      <c r="O1507" s="428"/>
      <c r="P1507" s="428"/>
      <c r="Q1507" s="428"/>
      <c r="R1507" s="428"/>
      <c r="S1507" s="428"/>
      <c r="T1507" s="428"/>
      <c r="U1507" s="428"/>
      <c r="V1507" s="428"/>
      <c r="W1507" s="428"/>
      <c r="X1507" s="428"/>
      <c r="Y1507" s="428"/>
      <c r="Z1507" s="428"/>
      <c r="AC1507" s="430"/>
      <c r="AD1507" s="256"/>
    </row>
    <row r="1508" spans="4:30" s="221" customFormat="1" ht="15" customHeight="1" x14ac:dyDescent="0.3">
      <c r="D1508" s="428"/>
      <c r="E1508" s="428"/>
      <c r="F1508" s="428"/>
      <c r="G1508" s="428"/>
      <c r="H1508" s="428"/>
      <c r="I1508" s="428"/>
      <c r="J1508" s="428"/>
      <c r="K1508" s="428"/>
      <c r="L1508" s="428"/>
      <c r="M1508" s="428"/>
      <c r="N1508" s="428"/>
      <c r="O1508" s="428"/>
      <c r="P1508" s="428"/>
      <c r="Q1508" s="428"/>
      <c r="R1508" s="428"/>
      <c r="S1508" s="428"/>
      <c r="T1508" s="428"/>
      <c r="U1508" s="428"/>
      <c r="V1508" s="428"/>
      <c r="W1508" s="428"/>
      <c r="X1508" s="428"/>
      <c r="Y1508" s="428"/>
      <c r="Z1508" s="428"/>
      <c r="AC1508" s="430"/>
      <c r="AD1508" s="256"/>
    </row>
    <row r="1509" spans="4:30" s="221" customFormat="1" ht="15" customHeight="1" x14ac:dyDescent="0.3">
      <c r="D1509" s="428"/>
      <c r="E1509" s="428"/>
      <c r="F1509" s="428"/>
      <c r="G1509" s="428"/>
      <c r="H1509" s="428"/>
      <c r="I1509" s="428"/>
      <c r="J1509" s="428"/>
      <c r="K1509" s="428"/>
      <c r="L1509" s="428"/>
      <c r="M1509" s="428"/>
      <c r="N1509" s="428"/>
      <c r="O1509" s="428"/>
      <c r="P1509" s="428"/>
      <c r="Q1509" s="428"/>
      <c r="R1509" s="428"/>
      <c r="S1509" s="428"/>
      <c r="T1509" s="428"/>
      <c r="U1509" s="428"/>
      <c r="V1509" s="428"/>
      <c r="W1509" s="428"/>
      <c r="X1509" s="428"/>
      <c r="Y1509" s="428"/>
      <c r="Z1509" s="428"/>
      <c r="AC1509" s="430"/>
      <c r="AD1509" s="256"/>
    </row>
    <row r="1510" spans="4:30" s="221" customFormat="1" ht="15" customHeight="1" x14ac:dyDescent="0.3">
      <c r="D1510" s="428"/>
      <c r="E1510" s="428"/>
      <c r="F1510" s="428"/>
      <c r="G1510" s="428"/>
      <c r="H1510" s="428"/>
      <c r="I1510" s="428"/>
      <c r="J1510" s="428"/>
      <c r="K1510" s="428"/>
      <c r="L1510" s="428"/>
      <c r="M1510" s="428"/>
      <c r="N1510" s="428"/>
      <c r="O1510" s="428"/>
      <c r="P1510" s="428"/>
      <c r="Q1510" s="428"/>
      <c r="R1510" s="428"/>
      <c r="S1510" s="428"/>
      <c r="T1510" s="428"/>
      <c r="U1510" s="428"/>
      <c r="V1510" s="428"/>
      <c r="W1510" s="428"/>
      <c r="X1510" s="428"/>
      <c r="Y1510" s="428"/>
      <c r="Z1510" s="428"/>
      <c r="AC1510" s="430"/>
      <c r="AD1510" s="256"/>
    </row>
    <row r="1511" spans="4:30" s="221" customFormat="1" ht="15" customHeight="1" x14ac:dyDescent="0.3">
      <c r="D1511" s="428"/>
      <c r="E1511" s="428"/>
      <c r="F1511" s="428"/>
      <c r="G1511" s="428"/>
      <c r="H1511" s="428"/>
      <c r="I1511" s="428"/>
      <c r="J1511" s="428"/>
      <c r="K1511" s="428"/>
      <c r="L1511" s="428"/>
      <c r="M1511" s="428"/>
      <c r="N1511" s="428"/>
      <c r="O1511" s="428"/>
      <c r="P1511" s="428"/>
      <c r="Q1511" s="428"/>
      <c r="R1511" s="428"/>
      <c r="S1511" s="428"/>
      <c r="T1511" s="428"/>
      <c r="U1511" s="428"/>
      <c r="V1511" s="428"/>
      <c r="W1511" s="428"/>
      <c r="X1511" s="428"/>
      <c r="Y1511" s="428"/>
      <c r="Z1511" s="428"/>
      <c r="AC1511" s="430"/>
      <c r="AD1511" s="256"/>
    </row>
    <row r="1512" spans="4:30" s="221" customFormat="1" ht="15" customHeight="1" x14ac:dyDescent="0.3">
      <c r="D1512" s="428"/>
      <c r="E1512" s="428"/>
      <c r="F1512" s="428"/>
      <c r="G1512" s="428"/>
      <c r="H1512" s="428"/>
      <c r="I1512" s="428"/>
      <c r="J1512" s="428"/>
      <c r="K1512" s="428"/>
      <c r="L1512" s="428"/>
      <c r="M1512" s="428"/>
      <c r="N1512" s="428"/>
      <c r="O1512" s="428"/>
      <c r="P1512" s="428"/>
      <c r="Q1512" s="428"/>
      <c r="R1512" s="428"/>
      <c r="S1512" s="428"/>
      <c r="T1512" s="428"/>
      <c r="U1512" s="428"/>
      <c r="V1512" s="428"/>
      <c r="W1512" s="428"/>
      <c r="X1512" s="428"/>
      <c r="Y1512" s="428"/>
      <c r="Z1512" s="428"/>
      <c r="AC1512" s="430"/>
      <c r="AD1512" s="256"/>
    </row>
    <row r="1513" spans="4:30" s="221" customFormat="1" ht="15" customHeight="1" x14ac:dyDescent="0.3">
      <c r="D1513" s="428"/>
      <c r="E1513" s="428"/>
      <c r="F1513" s="428"/>
      <c r="G1513" s="428"/>
      <c r="H1513" s="428"/>
      <c r="I1513" s="428"/>
      <c r="J1513" s="428"/>
      <c r="K1513" s="428"/>
      <c r="L1513" s="428"/>
      <c r="M1513" s="428"/>
      <c r="N1513" s="428"/>
      <c r="O1513" s="428"/>
      <c r="P1513" s="428"/>
      <c r="Q1513" s="428"/>
      <c r="R1513" s="428"/>
      <c r="S1513" s="428"/>
      <c r="T1513" s="428"/>
      <c r="U1513" s="428"/>
      <c r="V1513" s="428"/>
      <c r="W1513" s="428"/>
      <c r="X1513" s="428"/>
      <c r="Y1513" s="428"/>
      <c r="Z1513" s="428"/>
      <c r="AC1513" s="430"/>
      <c r="AD1513" s="256"/>
    </row>
    <row r="1514" spans="4:30" s="221" customFormat="1" ht="15" customHeight="1" x14ac:dyDescent="0.3">
      <c r="D1514" s="428"/>
      <c r="E1514" s="428"/>
      <c r="F1514" s="428"/>
      <c r="G1514" s="428"/>
      <c r="H1514" s="428"/>
      <c r="I1514" s="428"/>
      <c r="J1514" s="428"/>
      <c r="K1514" s="428"/>
      <c r="L1514" s="428"/>
      <c r="M1514" s="428"/>
      <c r="N1514" s="428"/>
      <c r="O1514" s="428"/>
      <c r="P1514" s="428"/>
      <c r="Q1514" s="428"/>
      <c r="R1514" s="428"/>
      <c r="S1514" s="428"/>
      <c r="T1514" s="428"/>
      <c r="U1514" s="428"/>
      <c r="V1514" s="428"/>
      <c r="W1514" s="428"/>
      <c r="X1514" s="428"/>
      <c r="Y1514" s="428"/>
      <c r="Z1514" s="428"/>
      <c r="AC1514" s="430"/>
      <c r="AD1514" s="256"/>
    </row>
    <row r="1515" spans="4:30" s="221" customFormat="1" ht="15" customHeight="1" x14ac:dyDescent="0.3">
      <c r="D1515" s="428"/>
      <c r="E1515" s="428"/>
      <c r="F1515" s="428"/>
      <c r="G1515" s="428"/>
      <c r="H1515" s="428"/>
      <c r="I1515" s="428"/>
      <c r="J1515" s="428"/>
      <c r="K1515" s="428"/>
      <c r="L1515" s="428"/>
      <c r="M1515" s="428"/>
      <c r="N1515" s="428"/>
      <c r="O1515" s="428"/>
      <c r="P1515" s="428"/>
      <c r="Q1515" s="428"/>
      <c r="R1515" s="428"/>
      <c r="S1515" s="428"/>
      <c r="T1515" s="428"/>
      <c r="U1515" s="428"/>
      <c r="V1515" s="428"/>
      <c r="W1515" s="428"/>
      <c r="X1515" s="428"/>
      <c r="Y1515" s="428"/>
      <c r="Z1515" s="428"/>
      <c r="AC1515" s="430"/>
      <c r="AD1515" s="256"/>
    </row>
    <row r="1516" spans="4:30" s="221" customFormat="1" ht="15" customHeight="1" x14ac:dyDescent="0.3">
      <c r="D1516" s="428"/>
      <c r="E1516" s="428"/>
      <c r="F1516" s="428"/>
      <c r="G1516" s="428"/>
      <c r="H1516" s="428"/>
      <c r="I1516" s="428"/>
      <c r="J1516" s="428"/>
      <c r="K1516" s="428"/>
      <c r="L1516" s="428"/>
      <c r="M1516" s="428"/>
      <c r="N1516" s="428"/>
      <c r="O1516" s="428"/>
      <c r="P1516" s="428"/>
      <c r="Q1516" s="428"/>
      <c r="R1516" s="428"/>
      <c r="S1516" s="428"/>
      <c r="T1516" s="428"/>
      <c r="U1516" s="428"/>
      <c r="V1516" s="428"/>
      <c r="W1516" s="428"/>
      <c r="X1516" s="428"/>
      <c r="Y1516" s="428"/>
      <c r="Z1516" s="428"/>
      <c r="AC1516" s="430"/>
      <c r="AD1516" s="256"/>
    </row>
    <row r="1517" spans="4:30" s="221" customFormat="1" ht="15" customHeight="1" x14ac:dyDescent="0.3">
      <c r="D1517" s="428"/>
      <c r="E1517" s="428"/>
      <c r="F1517" s="428"/>
      <c r="G1517" s="428"/>
      <c r="H1517" s="428"/>
      <c r="I1517" s="428"/>
      <c r="J1517" s="428"/>
      <c r="K1517" s="428"/>
      <c r="L1517" s="428"/>
      <c r="M1517" s="428"/>
      <c r="N1517" s="428"/>
      <c r="O1517" s="428"/>
      <c r="P1517" s="428"/>
      <c r="Q1517" s="428"/>
      <c r="R1517" s="428"/>
      <c r="S1517" s="428"/>
      <c r="T1517" s="428"/>
      <c r="U1517" s="428"/>
      <c r="V1517" s="428"/>
      <c r="W1517" s="428"/>
      <c r="X1517" s="428"/>
      <c r="Y1517" s="428"/>
      <c r="Z1517" s="428"/>
      <c r="AC1517" s="430"/>
      <c r="AD1517" s="256"/>
    </row>
    <row r="1518" spans="4:30" s="221" customFormat="1" ht="15" customHeight="1" x14ac:dyDescent="0.3">
      <c r="D1518" s="428"/>
      <c r="E1518" s="428"/>
      <c r="F1518" s="428"/>
      <c r="G1518" s="428"/>
      <c r="H1518" s="428"/>
      <c r="I1518" s="428"/>
      <c r="J1518" s="428"/>
      <c r="K1518" s="428"/>
      <c r="L1518" s="428"/>
      <c r="M1518" s="428"/>
      <c r="N1518" s="428"/>
      <c r="O1518" s="428"/>
      <c r="P1518" s="428"/>
      <c r="Q1518" s="428"/>
      <c r="R1518" s="428"/>
      <c r="S1518" s="428"/>
      <c r="T1518" s="428"/>
      <c r="U1518" s="428"/>
      <c r="V1518" s="428"/>
      <c r="W1518" s="428"/>
      <c r="X1518" s="428"/>
      <c r="Y1518" s="428"/>
      <c r="Z1518" s="428"/>
      <c r="AC1518" s="430"/>
      <c r="AD1518" s="256"/>
    </row>
    <row r="1519" spans="4:30" s="221" customFormat="1" ht="15" customHeight="1" x14ac:dyDescent="0.3">
      <c r="D1519" s="428"/>
      <c r="E1519" s="428"/>
      <c r="F1519" s="428"/>
      <c r="G1519" s="428"/>
      <c r="H1519" s="428"/>
      <c r="I1519" s="428"/>
      <c r="J1519" s="428"/>
      <c r="K1519" s="428"/>
      <c r="L1519" s="428"/>
      <c r="M1519" s="428"/>
      <c r="N1519" s="428"/>
      <c r="O1519" s="428"/>
      <c r="P1519" s="428"/>
      <c r="Q1519" s="428"/>
      <c r="R1519" s="428"/>
      <c r="S1519" s="428"/>
      <c r="T1519" s="428"/>
      <c r="U1519" s="428"/>
      <c r="V1519" s="428"/>
      <c r="W1519" s="428"/>
      <c r="X1519" s="428"/>
      <c r="Y1519" s="428"/>
      <c r="Z1519" s="428"/>
      <c r="AC1519" s="430"/>
      <c r="AD1519" s="256"/>
    </row>
    <row r="1520" spans="4:30" s="221" customFormat="1" ht="15" customHeight="1" x14ac:dyDescent="0.3">
      <c r="D1520" s="428"/>
      <c r="E1520" s="428"/>
      <c r="F1520" s="428"/>
      <c r="G1520" s="428"/>
      <c r="H1520" s="428"/>
      <c r="I1520" s="428"/>
      <c r="J1520" s="428"/>
      <c r="K1520" s="428"/>
      <c r="L1520" s="428"/>
      <c r="M1520" s="428"/>
      <c r="N1520" s="428"/>
      <c r="O1520" s="428"/>
      <c r="P1520" s="428"/>
      <c r="Q1520" s="428"/>
      <c r="R1520" s="428"/>
      <c r="S1520" s="428"/>
      <c r="T1520" s="428"/>
      <c r="U1520" s="428"/>
      <c r="V1520" s="428"/>
      <c r="W1520" s="428"/>
      <c r="X1520" s="428"/>
      <c r="Y1520" s="428"/>
      <c r="Z1520" s="428"/>
      <c r="AC1520" s="430"/>
      <c r="AD1520" s="256"/>
    </row>
    <row r="1521" spans="4:30" s="221" customFormat="1" ht="15" customHeight="1" x14ac:dyDescent="0.3">
      <c r="D1521" s="428"/>
      <c r="E1521" s="428"/>
      <c r="F1521" s="428"/>
      <c r="G1521" s="428"/>
      <c r="H1521" s="428"/>
      <c r="I1521" s="428"/>
      <c r="J1521" s="428"/>
      <c r="K1521" s="428"/>
      <c r="L1521" s="428"/>
      <c r="M1521" s="428"/>
      <c r="N1521" s="428"/>
      <c r="O1521" s="428"/>
      <c r="P1521" s="428"/>
      <c r="Q1521" s="428"/>
      <c r="R1521" s="428"/>
      <c r="S1521" s="428"/>
      <c r="T1521" s="428"/>
      <c r="U1521" s="428"/>
      <c r="V1521" s="428"/>
      <c r="W1521" s="428"/>
      <c r="X1521" s="428"/>
      <c r="Y1521" s="428"/>
      <c r="Z1521" s="428"/>
      <c r="AC1521" s="430"/>
      <c r="AD1521" s="256"/>
    </row>
    <row r="1522" spans="4:30" s="221" customFormat="1" ht="15" customHeight="1" x14ac:dyDescent="0.3">
      <c r="D1522" s="428"/>
      <c r="E1522" s="428"/>
      <c r="F1522" s="428"/>
      <c r="G1522" s="428"/>
      <c r="H1522" s="428"/>
      <c r="I1522" s="428"/>
      <c r="J1522" s="428"/>
      <c r="K1522" s="428"/>
      <c r="L1522" s="428"/>
      <c r="M1522" s="428"/>
      <c r="N1522" s="428"/>
      <c r="O1522" s="428"/>
      <c r="P1522" s="428"/>
      <c r="Q1522" s="428"/>
      <c r="R1522" s="428"/>
      <c r="S1522" s="428"/>
      <c r="T1522" s="428"/>
      <c r="U1522" s="428"/>
      <c r="V1522" s="428"/>
      <c r="W1522" s="428"/>
      <c r="X1522" s="428"/>
      <c r="Y1522" s="428"/>
      <c r="Z1522" s="428"/>
      <c r="AC1522" s="430"/>
      <c r="AD1522" s="256"/>
    </row>
    <row r="1523" spans="4:30" s="221" customFormat="1" ht="15" customHeight="1" x14ac:dyDescent="0.3">
      <c r="D1523" s="428"/>
      <c r="E1523" s="428"/>
      <c r="F1523" s="428"/>
      <c r="G1523" s="428"/>
      <c r="H1523" s="428"/>
      <c r="I1523" s="428"/>
      <c r="J1523" s="428"/>
      <c r="K1523" s="428"/>
      <c r="L1523" s="428"/>
      <c r="M1523" s="428"/>
      <c r="N1523" s="428"/>
      <c r="O1523" s="428"/>
      <c r="P1523" s="428"/>
      <c r="Q1523" s="428"/>
      <c r="R1523" s="428"/>
      <c r="S1523" s="428"/>
      <c r="T1523" s="428"/>
      <c r="U1523" s="428"/>
      <c r="V1523" s="428"/>
      <c r="W1523" s="428"/>
      <c r="X1523" s="428"/>
      <c r="Y1523" s="428"/>
      <c r="Z1523" s="428"/>
      <c r="AC1523" s="430"/>
      <c r="AD1523" s="256"/>
    </row>
    <row r="1524" spans="4:30" s="221" customFormat="1" ht="15" customHeight="1" x14ac:dyDescent="0.3">
      <c r="D1524" s="428"/>
      <c r="E1524" s="428"/>
      <c r="F1524" s="428"/>
      <c r="G1524" s="428"/>
      <c r="H1524" s="428"/>
      <c r="I1524" s="428"/>
      <c r="J1524" s="428"/>
      <c r="K1524" s="428"/>
      <c r="L1524" s="428"/>
      <c r="M1524" s="428"/>
      <c r="N1524" s="428"/>
      <c r="O1524" s="428"/>
      <c r="P1524" s="428"/>
      <c r="Q1524" s="428"/>
      <c r="R1524" s="428"/>
      <c r="S1524" s="428"/>
      <c r="T1524" s="428"/>
      <c r="U1524" s="428"/>
      <c r="V1524" s="428"/>
      <c r="W1524" s="428"/>
      <c r="X1524" s="428"/>
      <c r="Y1524" s="428"/>
      <c r="Z1524" s="428"/>
      <c r="AC1524" s="430"/>
      <c r="AD1524" s="256"/>
    </row>
    <row r="1525" spans="4:30" s="221" customFormat="1" ht="15" customHeight="1" x14ac:dyDescent="0.3">
      <c r="D1525" s="428"/>
      <c r="E1525" s="428"/>
      <c r="F1525" s="428"/>
      <c r="G1525" s="428"/>
      <c r="H1525" s="428"/>
      <c r="I1525" s="428"/>
      <c r="J1525" s="428"/>
      <c r="K1525" s="428"/>
      <c r="L1525" s="428"/>
      <c r="M1525" s="428"/>
      <c r="N1525" s="428"/>
      <c r="O1525" s="428"/>
      <c r="P1525" s="428"/>
      <c r="Q1525" s="428"/>
      <c r="R1525" s="428"/>
      <c r="S1525" s="428"/>
      <c r="T1525" s="428"/>
      <c r="U1525" s="428"/>
      <c r="V1525" s="428"/>
      <c r="W1525" s="428"/>
      <c r="X1525" s="428"/>
      <c r="Y1525" s="428"/>
      <c r="Z1525" s="428"/>
      <c r="AC1525" s="430"/>
      <c r="AD1525" s="256"/>
    </row>
    <row r="1526" spans="4:30" s="221" customFormat="1" ht="15" customHeight="1" x14ac:dyDescent="0.3">
      <c r="D1526" s="428"/>
      <c r="E1526" s="428"/>
      <c r="F1526" s="428"/>
      <c r="G1526" s="428"/>
      <c r="H1526" s="428"/>
      <c r="I1526" s="428"/>
      <c r="J1526" s="428"/>
      <c r="K1526" s="428"/>
      <c r="L1526" s="428"/>
      <c r="M1526" s="428"/>
      <c r="N1526" s="428"/>
      <c r="O1526" s="428"/>
      <c r="P1526" s="428"/>
      <c r="Q1526" s="428"/>
      <c r="R1526" s="428"/>
      <c r="S1526" s="428"/>
      <c r="T1526" s="428"/>
      <c r="U1526" s="428"/>
      <c r="V1526" s="428"/>
      <c r="W1526" s="428"/>
      <c r="X1526" s="428"/>
      <c r="Y1526" s="428"/>
      <c r="Z1526" s="428"/>
      <c r="AC1526" s="430"/>
      <c r="AD1526" s="256"/>
    </row>
    <row r="1527" spans="4:30" s="221" customFormat="1" ht="15" customHeight="1" x14ac:dyDescent="0.3">
      <c r="D1527" s="428"/>
      <c r="E1527" s="428"/>
      <c r="F1527" s="428"/>
      <c r="G1527" s="428"/>
      <c r="H1527" s="428"/>
      <c r="I1527" s="428"/>
      <c r="J1527" s="428"/>
      <c r="K1527" s="428"/>
      <c r="L1527" s="428"/>
      <c r="M1527" s="428"/>
      <c r="N1527" s="428"/>
      <c r="O1527" s="428"/>
      <c r="P1527" s="428"/>
      <c r="Q1527" s="428"/>
      <c r="R1527" s="428"/>
      <c r="S1527" s="428"/>
      <c r="T1527" s="428"/>
      <c r="U1527" s="428"/>
      <c r="V1527" s="428"/>
      <c r="W1527" s="428"/>
      <c r="X1527" s="428"/>
      <c r="Y1527" s="428"/>
      <c r="Z1527" s="428"/>
      <c r="AC1527" s="430"/>
      <c r="AD1527" s="256"/>
    </row>
    <row r="1528" spans="4:30" s="221" customFormat="1" ht="15" customHeight="1" x14ac:dyDescent="0.3">
      <c r="D1528" s="428"/>
      <c r="E1528" s="428"/>
      <c r="F1528" s="428"/>
      <c r="G1528" s="428"/>
      <c r="H1528" s="428"/>
      <c r="I1528" s="428"/>
      <c r="J1528" s="428"/>
      <c r="K1528" s="428"/>
      <c r="L1528" s="428"/>
      <c r="M1528" s="428"/>
      <c r="N1528" s="428"/>
      <c r="O1528" s="428"/>
      <c r="P1528" s="428"/>
      <c r="Q1528" s="428"/>
      <c r="R1528" s="428"/>
      <c r="S1528" s="428"/>
      <c r="T1528" s="428"/>
      <c r="U1528" s="428"/>
      <c r="V1528" s="428"/>
      <c r="W1528" s="428"/>
      <c r="X1528" s="428"/>
      <c r="Y1528" s="428"/>
      <c r="Z1528" s="428"/>
      <c r="AC1528" s="430"/>
      <c r="AD1528" s="256"/>
    </row>
    <row r="1529" spans="4:30" s="221" customFormat="1" ht="15" customHeight="1" x14ac:dyDescent="0.3">
      <c r="D1529" s="428"/>
      <c r="E1529" s="428"/>
      <c r="F1529" s="428"/>
      <c r="G1529" s="428"/>
      <c r="H1529" s="428"/>
      <c r="I1529" s="428"/>
      <c r="J1529" s="428"/>
      <c r="K1529" s="428"/>
      <c r="L1529" s="428"/>
      <c r="M1529" s="428"/>
      <c r="N1529" s="428"/>
      <c r="O1529" s="428"/>
      <c r="P1529" s="428"/>
      <c r="Q1529" s="428"/>
      <c r="R1529" s="428"/>
      <c r="S1529" s="428"/>
      <c r="T1529" s="428"/>
      <c r="U1529" s="428"/>
      <c r="V1529" s="428"/>
      <c r="W1529" s="428"/>
      <c r="X1529" s="428"/>
      <c r="Y1529" s="428"/>
      <c r="Z1529" s="428"/>
      <c r="AC1529" s="430"/>
      <c r="AD1529" s="256"/>
    </row>
    <row r="1530" spans="4:30" s="221" customFormat="1" ht="15" customHeight="1" x14ac:dyDescent="0.3">
      <c r="D1530" s="428"/>
      <c r="E1530" s="428"/>
      <c r="F1530" s="428"/>
      <c r="G1530" s="428"/>
      <c r="H1530" s="428"/>
      <c r="I1530" s="428"/>
      <c r="J1530" s="428"/>
      <c r="K1530" s="428"/>
      <c r="L1530" s="428"/>
      <c r="M1530" s="428"/>
      <c r="N1530" s="428"/>
      <c r="O1530" s="428"/>
      <c r="P1530" s="428"/>
      <c r="Q1530" s="428"/>
      <c r="R1530" s="428"/>
      <c r="S1530" s="428"/>
      <c r="T1530" s="428"/>
      <c r="U1530" s="428"/>
      <c r="V1530" s="428"/>
      <c r="W1530" s="428"/>
      <c r="X1530" s="428"/>
      <c r="Y1530" s="428"/>
      <c r="Z1530" s="428"/>
      <c r="AC1530" s="430"/>
      <c r="AD1530" s="256"/>
    </row>
    <row r="1531" spans="4:30" s="221" customFormat="1" ht="15" customHeight="1" x14ac:dyDescent="0.3">
      <c r="D1531" s="428"/>
      <c r="E1531" s="428"/>
      <c r="F1531" s="428"/>
      <c r="G1531" s="428"/>
      <c r="H1531" s="428"/>
      <c r="I1531" s="428"/>
      <c r="J1531" s="428"/>
      <c r="K1531" s="428"/>
      <c r="L1531" s="428"/>
      <c r="M1531" s="428"/>
      <c r="N1531" s="428"/>
      <c r="O1531" s="428"/>
      <c r="P1531" s="428"/>
      <c r="Q1531" s="428"/>
      <c r="R1531" s="428"/>
      <c r="S1531" s="428"/>
      <c r="T1531" s="428"/>
      <c r="U1531" s="428"/>
      <c r="V1531" s="428"/>
      <c r="W1531" s="428"/>
      <c r="X1531" s="428"/>
      <c r="Y1531" s="428"/>
      <c r="Z1531" s="428"/>
      <c r="AC1531" s="430"/>
      <c r="AD1531" s="256"/>
    </row>
    <row r="1532" spans="4:30" s="221" customFormat="1" ht="15" customHeight="1" x14ac:dyDescent="0.3">
      <c r="D1532" s="428"/>
      <c r="E1532" s="428"/>
      <c r="F1532" s="428"/>
      <c r="G1532" s="428"/>
      <c r="H1532" s="428"/>
      <c r="I1532" s="428"/>
      <c r="J1532" s="428"/>
      <c r="K1532" s="428"/>
      <c r="L1532" s="428"/>
      <c r="M1532" s="428"/>
      <c r="N1532" s="428"/>
      <c r="O1532" s="428"/>
      <c r="P1532" s="428"/>
      <c r="Q1532" s="428"/>
      <c r="R1532" s="428"/>
      <c r="S1532" s="428"/>
      <c r="T1532" s="428"/>
      <c r="U1532" s="428"/>
      <c r="V1532" s="428"/>
      <c r="W1532" s="428"/>
      <c r="X1532" s="428"/>
      <c r="Y1532" s="428"/>
      <c r="Z1532" s="428"/>
      <c r="AC1532" s="430"/>
      <c r="AD1532" s="256"/>
    </row>
    <row r="1533" spans="4:30" s="221" customFormat="1" ht="15" customHeight="1" x14ac:dyDescent="0.3">
      <c r="D1533" s="428"/>
      <c r="E1533" s="428"/>
      <c r="F1533" s="428"/>
      <c r="G1533" s="428"/>
      <c r="H1533" s="428"/>
      <c r="I1533" s="428"/>
      <c r="J1533" s="428"/>
      <c r="K1533" s="428"/>
      <c r="L1533" s="428"/>
      <c r="M1533" s="428"/>
      <c r="N1533" s="428"/>
      <c r="O1533" s="428"/>
      <c r="P1533" s="428"/>
      <c r="Q1533" s="428"/>
      <c r="R1533" s="428"/>
      <c r="S1533" s="428"/>
      <c r="T1533" s="428"/>
      <c r="U1533" s="428"/>
      <c r="V1533" s="428"/>
      <c r="W1533" s="428"/>
      <c r="X1533" s="428"/>
      <c r="Y1533" s="428"/>
      <c r="Z1533" s="428"/>
      <c r="AC1533" s="430"/>
      <c r="AD1533" s="256"/>
    </row>
    <row r="1534" spans="4:30" s="221" customFormat="1" ht="15" customHeight="1" x14ac:dyDescent="0.3">
      <c r="D1534" s="428"/>
      <c r="E1534" s="428"/>
      <c r="F1534" s="428"/>
      <c r="G1534" s="428"/>
      <c r="H1534" s="428"/>
      <c r="I1534" s="428"/>
      <c r="J1534" s="428"/>
      <c r="K1534" s="428"/>
      <c r="L1534" s="428"/>
      <c r="M1534" s="428"/>
      <c r="N1534" s="428"/>
      <c r="O1534" s="428"/>
      <c r="P1534" s="428"/>
      <c r="Q1534" s="428"/>
      <c r="R1534" s="428"/>
      <c r="S1534" s="428"/>
      <c r="T1534" s="428"/>
      <c r="U1534" s="428"/>
      <c r="V1534" s="428"/>
      <c r="W1534" s="428"/>
      <c r="X1534" s="428"/>
      <c r="Y1534" s="428"/>
      <c r="Z1534" s="428"/>
      <c r="AC1534" s="430"/>
      <c r="AD1534" s="256"/>
    </row>
    <row r="1535" spans="4:30" s="221" customFormat="1" ht="15" customHeight="1" x14ac:dyDescent="0.3">
      <c r="D1535" s="428"/>
      <c r="E1535" s="428"/>
      <c r="F1535" s="428"/>
      <c r="G1535" s="428"/>
      <c r="H1535" s="428"/>
      <c r="I1535" s="428"/>
      <c r="J1535" s="428"/>
      <c r="K1535" s="428"/>
      <c r="L1535" s="428"/>
      <c r="M1535" s="428"/>
      <c r="N1535" s="428"/>
      <c r="O1535" s="428"/>
      <c r="P1535" s="428"/>
      <c r="Q1535" s="428"/>
      <c r="R1535" s="428"/>
      <c r="S1535" s="428"/>
      <c r="T1535" s="428"/>
      <c r="U1535" s="428"/>
      <c r="V1535" s="428"/>
      <c r="W1535" s="428"/>
      <c r="X1535" s="428"/>
      <c r="Y1535" s="428"/>
      <c r="Z1535" s="428"/>
      <c r="AC1535" s="430"/>
      <c r="AD1535" s="256"/>
    </row>
    <row r="1536" spans="4:30" s="221" customFormat="1" ht="15" customHeight="1" x14ac:dyDescent="0.3">
      <c r="D1536" s="428"/>
      <c r="E1536" s="428"/>
      <c r="F1536" s="428"/>
      <c r="G1536" s="428"/>
      <c r="H1536" s="428"/>
      <c r="I1536" s="428"/>
      <c r="J1536" s="428"/>
      <c r="K1536" s="428"/>
      <c r="L1536" s="428"/>
      <c r="M1536" s="428"/>
      <c r="N1536" s="428"/>
      <c r="O1536" s="428"/>
      <c r="P1536" s="428"/>
      <c r="Q1536" s="428"/>
      <c r="R1536" s="428"/>
      <c r="S1536" s="428"/>
      <c r="T1536" s="428"/>
      <c r="U1536" s="428"/>
      <c r="V1536" s="428"/>
      <c r="W1536" s="428"/>
      <c r="X1536" s="428"/>
      <c r="Y1536" s="428"/>
      <c r="Z1536" s="428"/>
      <c r="AC1536" s="430"/>
      <c r="AD1536" s="256"/>
    </row>
    <row r="1537" spans="4:30" s="221" customFormat="1" ht="15" customHeight="1" x14ac:dyDescent="0.3">
      <c r="D1537" s="428"/>
      <c r="E1537" s="428"/>
      <c r="F1537" s="428"/>
      <c r="G1537" s="428"/>
      <c r="H1537" s="428"/>
      <c r="I1537" s="428"/>
      <c r="J1537" s="428"/>
      <c r="K1537" s="428"/>
      <c r="L1537" s="428"/>
      <c r="M1537" s="428"/>
      <c r="N1537" s="428"/>
      <c r="O1537" s="428"/>
      <c r="P1537" s="428"/>
      <c r="Q1537" s="428"/>
      <c r="R1537" s="428"/>
      <c r="S1537" s="428"/>
      <c r="T1537" s="428"/>
      <c r="U1537" s="428"/>
      <c r="V1537" s="428"/>
      <c r="W1537" s="428"/>
      <c r="X1537" s="428"/>
      <c r="Y1537" s="428"/>
      <c r="Z1537" s="428"/>
      <c r="AC1537" s="430"/>
      <c r="AD1537" s="256"/>
    </row>
    <row r="1538" spans="4:30" s="221" customFormat="1" ht="15" customHeight="1" x14ac:dyDescent="0.3">
      <c r="D1538" s="428"/>
      <c r="E1538" s="428"/>
      <c r="F1538" s="428"/>
      <c r="G1538" s="428"/>
      <c r="H1538" s="428"/>
      <c r="I1538" s="428"/>
      <c r="J1538" s="428"/>
      <c r="K1538" s="428"/>
      <c r="L1538" s="428"/>
      <c r="M1538" s="428"/>
      <c r="N1538" s="428"/>
      <c r="O1538" s="428"/>
      <c r="P1538" s="428"/>
      <c r="Q1538" s="428"/>
      <c r="R1538" s="428"/>
      <c r="S1538" s="428"/>
      <c r="T1538" s="428"/>
      <c r="U1538" s="428"/>
      <c r="V1538" s="428"/>
      <c r="W1538" s="428"/>
      <c r="X1538" s="428"/>
      <c r="Y1538" s="428"/>
      <c r="Z1538" s="428"/>
      <c r="AC1538" s="430"/>
      <c r="AD1538" s="256"/>
    </row>
    <row r="1539" spans="4:30" s="221" customFormat="1" ht="15" customHeight="1" x14ac:dyDescent="0.3">
      <c r="D1539" s="428"/>
      <c r="E1539" s="428"/>
      <c r="F1539" s="428"/>
      <c r="G1539" s="428"/>
      <c r="H1539" s="428"/>
      <c r="I1539" s="428"/>
      <c r="J1539" s="428"/>
      <c r="K1539" s="428"/>
      <c r="L1539" s="428"/>
      <c r="M1539" s="428"/>
      <c r="N1539" s="428"/>
      <c r="O1539" s="428"/>
      <c r="P1539" s="428"/>
      <c r="Q1539" s="428"/>
      <c r="R1539" s="428"/>
      <c r="S1539" s="428"/>
      <c r="T1539" s="428"/>
      <c r="U1539" s="428"/>
      <c r="V1539" s="428"/>
      <c r="W1539" s="428"/>
      <c r="X1539" s="428"/>
      <c r="Y1539" s="428"/>
      <c r="Z1539" s="428"/>
      <c r="AC1539" s="430"/>
      <c r="AD1539" s="256"/>
    </row>
    <row r="1540" spans="4:30" s="221" customFormat="1" ht="15" customHeight="1" x14ac:dyDescent="0.3">
      <c r="D1540" s="428"/>
      <c r="E1540" s="428"/>
      <c r="F1540" s="428"/>
      <c r="G1540" s="428"/>
      <c r="H1540" s="428"/>
      <c r="I1540" s="428"/>
      <c r="J1540" s="428"/>
      <c r="K1540" s="428"/>
      <c r="L1540" s="428"/>
      <c r="M1540" s="428"/>
      <c r="N1540" s="428"/>
      <c r="O1540" s="428"/>
      <c r="P1540" s="428"/>
      <c r="Q1540" s="428"/>
      <c r="R1540" s="428"/>
      <c r="S1540" s="428"/>
      <c r="T1540" s="428"/>
      <c r="U1540" s="428"/>
      <c r="V1540" s="428"/>
      <c r="W1540" s="428"/>
      <c r="X1540" s="428"/>
      <c r="Y1540" s="428"/>
      <c r="Z1540" s="428"/>
      <c r="AC1540" s="430"/>
      <c r="AD1540" s="256"/>
    </row>
    <row r="1541" spans="4:30" s="221" customFormat="1" ht="15" customHeight="1" x14ac:dyDescent="0.3">
      <c r="D1541" s="428"/>
      <c r="E1541" s="428"/>
      <c r="F1541" s="428"/>
      <c r="G1541" s="428"/>
      <c r="H1541" s="428"/>
      <c r="I1541" s="428"/>
      <c r="J1541" s="428"/>
      <c r="K1541" s="428"/>
      <c r="L1541" s="428"/>
      <c r="M1541" s="428"/>
      <c r="N1541" s="428"/>
      <c r="O1541" s="428"/>
      <c r="P1541" s="428"/>
      <c r="Q1541" s="428"/>
      <c r="R1541" s="428"/>
      <c r="S1541" s="428"/>
      <c r="T1541" s="428"/>
      <c r="U1541" s="428"/>
      <c r="V1541" s="428"/>
      <c r="W1541" s="428"/>
      <c r="X1541" s="428"/>
      <c r="Y1541" s="428"/>
      <c r="Z1541" s="428"/>
      <c r="AC1541" s="430"/>
      <c r="AD1541" s="256"/>
    </row>
    <row r="1542" spans="4:30" s="221" customFormat="1" ht="15" customHeight="1" x14ac:dyDescent="0.3">
      <c r="D1542" s="428"/>
      <c r="E1542" s="428"/>
      <c r="F1542" s="428"/>
      <c r="G1542" s="428"/>
      <c r="H1542" s="428"/>
      <c r="I1542" s="428"/>
      <c r="J1542" s="428"/>
      <c r="K1542" s="428"/>
      <c r="L1542" s="428"/>
      <c r="M1542" s="428"/>
      <c r="N1542" s="428"/>
      <c r="O1542" s="428"/>
      <c r="P1542" s="428"/>
      <c r="Q1542" s="428"/>
      <c r="R1542" s="428"/>
      <c r="S1542" s="428"/>
      <c r="T1542" s="428"/>
      <c r="U1542" s="428"/>
      <c r="V1542" s="428"/>
      <c r="W1542" s="428"/>
      <c r="X1542" s="428"/>
      <c r="Y1542" s="428"/>
      <c r="Z1542" s="428"/>
      <c r="AC1542" s="430"/>
      <c r="AD1542" s="256"/>
    </row>
    <row r="1543" spans="4:30" s="221" customFormat="1" ht="15" customHeight="1" x14ac:dyDescent="0.3">
      <c r="D1543" s="428"/>
      <c r="E1543" s="428"/>
      <c r="F1543" s="428"/>
      <c r="G1543" s="428"/>
      <c r="H1543" s="428"/>
      <c r="I1543" s="428"/>
      <c r="J1543" s="428"/>
      <c r="K1543" s="428"/>
      <c r="L1543" s="428"/>
      <c r="M1543" s="428"/>
      <c r="N1543" s="428"/>
      <c r="O1543" s="428"/>
      <c r="P1543" s="428"/>
      <c r="Q1543" s="428"/>
      <c r="R1543" s="428"/>
      <c r="S1543" s="428"/>
      <c r="T1543" s="428"/>
      <c r="U1543" s="428"/>
      <c r="V1543" s="428"/>
      <c r="W1543" s="428"/>
      <c r="X1543" s="428"/>
      <c r="Y1543" s="428"/>
      <c r="Z1543" s="428"/>
      <c r="AC1543" s="430"/>
      <c r="AD1543" s="256"/>
    </row>
    <row r="1544" spans="4:30" s="221" customFormat="1" ht="15" customHeight="1" x14ac:dyDescent="0.3">
      <c r="D1544" s="428"/>
      <c r="E1544" s="428"/>
      <c r="F1544" s="428"/>
      <c r="G1544" s="428"/>
      <c r="H1544" s="428"/>
      <c r="I1544" s="428"/>
      <c r="J1544" s="428"/>
      <c r="K1544" s="428"/>
      <c r="L1544" s="428"/>
      <c r="M1544" s="428"/>
      <c r="N1544" s="428"/>
      <c r="O1544" s="428"/>
      <c r="P1544" s="428"/>
      <c r="Q1544" s="428"/>
      <c r="R1544" s="428"/>
      <c r="S1544" s="428"/>
      <c r="T1544" s="428"/>
      <c r="U1544" s="428"/>
      <c r="V1544" s="428"/>
      <c r="W1544" s="428"/>
      <c r="X1544" s="428"/>
      <c r="Y1544" s="428"/>
      <c r="Z1544" s="428"/>
      <c r="AC1544" s="430"/>
      <c r="AD1544" s="256"/>
    </row>
    <row r="1545" spans="4:30" s="221" customFormat="1" ht="15" customHeight="1" x14ac:dyDescent="0.3">
      <c r="D1545" s="428"/>
      <c r="E1545" s="428"/>
      <c r="F1545" s="428"/>
      <c r="G1545" s="428"/>
      <c r="H1545" s="428"/>
      <c r="I1545" s="428"/>
      <c r="J1545" s="428"/>
      <c r="K1545" s="428"/>
      <c r="L1545" s="428"/>
      <c r="M1545" s="428"/>
      <c r="N1545" s="428"/>
      <c r="O1545" s="428"/>
      <c r="P1545" s="428"/>
      <c r="Q1545" s="428"/>
      <c r="R1545" s="428"/>
      <c r="S1545" s="428"/>
      <c r="T1545" s="428"/>
      <c r="U1545" s="428"/>
      <c r="V1545" s="428"/>
      <c r="W1545" s="428"/>
      <c r="X1545" s="428"/>
      <c r="Y1545" s="428"/>
      <c r="Z1545" s="428"/>
      <c r="AC1545" s="430"/>
      <c r="AD1545" s="256"/>
    </row>
    <row r="1546" spans="4:30" s="221" customFormat="1" ht="15" customHeight="1" x14ac:dyDescent="0.3">
      <c r="D1546" s="428"/>
      <c r="E1546" s="428"/>
      <c r="F1546" s="428"/>
      <c r="G1546" s="428"/>
      <c r="H1546" s="428"/>
      <c r="I1546" s="428"/>
      <c r="J1546" s="428"/>
      <c r="K1546" s="428"/>
      <c r="L1546" s="428"/>
      <c r="M1546" s="428"/>
      <c r="N1546" s="428"/>
      <c r="O1546" s="428"/>
      <c r="P1546" s="428"/>
      <c r="Q1546" s="428"/>
      <c r="R1546" s="428"/>
      <c r="S1546" s="428"/>
      <c r="T1546" s="428"/>
      <c r="U1546" s="428"/>
      <c r="V1546" s="428"/>
      <c r="W1546" s="428"/>
      <c r="X1546" s="428"/>
      <c r="Y1546" s="428"/>
      <c r="Z1546" s="428"/>
      <c r="AC1546" s="430"/>
      <c r="AD1546" s="256"/>
    </row>
    <row r="1547" spans="4:30" s="221" customFormat="1" ht="15" customHeight="1" x14ac:dyDescent="0.3">
      <c r="D1547" s="428"/>
      <c r="E1547" s="428"/>
      <c r="F1547" s="428"/>
      <c r="G1547" s="428"/>
      <c r="H1547" s="428"/>
      <c r="I1547" s="428"/>
      <c r="J1547" s="428"/>
      <c r="K1547" s="428"/>
      <c r="L1547" s="428"/>
      <c r="M1547" s="428"/>
      <c r="N1547" s="428"/>
      <c r="O1547" s="428"/>
      <c r="P1547" s="428"/>
      <c r="Q1547" s="428"/>
      <c r="R1547" s="428"/>
      <c r="S1547" s="428"/>
      <c r="T1547" s="428"/>
      <c r="U1547" s="428"/>
      <c r="V1547" s="428"/>
      <c r="W1547" s="428"/>
      <c r="X1547" s="428"/>
      <c r="Y1547" s="428"/>
      <c r="Z1547" s="428"/>
      <c r="AC1547" s="430"/>
      <c r="AD1547" s="256"/>
    </row>
    <row r="1548" spans="4:30" s="221" customFormat="1" ht="15" customHeight="1" x14ac:dyDescent="0.3">
      <c r="D1548" s="428"/>
      <c r="E1548" s="428"/>
      <c r="F1548" s="428"/>
      <c r="G1548" s="428"/>
      <c r="H1548" s="428"/>
      <c r="I1548" s="428"/>
      <c r="J1548" s="428"/>
      <c r="K1548" s="428"/>
      <c r="L1548" s="428"/>
      <c r="M1548" s="428"/>
      <c r="N1548" s="428"/>
      <c r="O1548" s="428"/>
      <c r="P1548" s="428"/>
      <c r="Q1548" s="428"/>
      <c r="R1548" s="428"/>
      <c r="S1548" s="428"/>
      <c r="T1548" s="428"/>
      <c r="U1548" s="428"/>
      <c r="V1548" s="428"/>
      <c r="W1548" s="428"/>
      <c r="X1548" s="428"/>
      <c r="Y1548" s="428"/>
      <c r="Z1548" s="428"/>
      <c r="AC1548" s="430"/>
      <c r="AD1548" s="256"/>
    </row>
    <row r="1549" spans="4:30" s="221" customFormat="1" ht="15" customHeight="1" x14ac:dyDescent="0.3">
      <c r="D1549" s="428"/>
      <c r="E1549" s="428"/>
      <c r="F1549" s="428"/>
      <c r="G1549" s="428"/>
      <c r="H1549" s="428"/>
      <c r="I1549" s="428"/>
      <c r="J1549" s="428"/>
      <c r="K1549" s="428"/>
      <c r="L1549" s="428"/>
      <c r="M1549" s="428"/>
      <c r="N1549" s="428"/>
      <c r="O1549" s="428"/>
      <c r="P1549" s="428"/>
      <c r="Q1549" s="428"/>
      <c r="R1549" s="428"/>
      <c r="S1549" s="428"/>
      <c r="T1549" s="428"/>
      <c r="U1549" s="428"/>
      <c r="V1549" s="428"/>
      <c r="W1549" s="428"/>
      <c r="X1549" s="428"/>
      <c r="Y1549" s="428"/>
      <c r="Z1549" s="428"/>
      <c r="AC1549" s="430"/>
      <c r="AD1549" s="256"/>
    </row>
    <row r="1550" spans="4:30" s="221" customFormat="1" ht="15" customHeight="1" x14ac:dyDescent="0.3">
      <c r="D1550" s="428"/>
      <c r="E1550" s="428"/>
      <c r="F1550" s="428"/>
      <c r="G1550" s="428"/>
      <c r="H1550" s="428"/>
      <c r="I1550" s="428"/>
      <c r="J1550" s="428"/>
      <c r="K1550" s="428"/>
      <c r="L1550" s="428"/>
      <c r="M1550" s="428"/>
      <c r="N1550" s="428"/>
      <c r="O1550" s="428"/>
      <c r="P1550" s="428"/>
      <c r="Q1550" s="428"/>
      <c r="R1550" s="428"/>
      <c r="S1550" s="428"/>
      <c r="T1550" s="428"/>
      <c r="U1550" s="428"/>
      <c r="V1550" s="428"/>
      <c r="W1550" s="428"/>
      <c r="X1550" s="428"/>
      <c r="Y1550" s="428"/>
      <c r="Z1550" s="428"/>
      <c r="AC1550" s="430"/>
      <c r="AD1550" s="256"/>
    </row>
    <row r="1551" spans="4:30" s="221" customFormat="1" ht="15" customHeight="1" x14ac:dyDescent="0.3">
      <c r="D1551" s="428"/>
      <c r="E1551" s="428"/>
      <c r="F1551" s="428"/>
      <c r="G1551" s="428"/>
      <c r="H1551" s="428"/>
      <c r="I1551" s="428"/>
      <c r="J1551" s="428"/>
      <c r="K1551" s="428"/>
      <c r="L1551" s="428"/>
      <c r="M1551" s="428"/>
      <c r="N1551" s="428"/>
      <c r="O1551" s="428"/>
      <c r="P1551" s="428"/>
      <c r="Q1551" s="428"/>
      <c r="R1551" s="428"/>
      <c r="S1551" s="428"/>
      <c r="T1551" s="428"/>
      <c r="U1551" s="428"/>
      <c r="V1551" s="428"/>
      <c r="W1551" s="428"/>
      <c r="X1551" s="428"/>
      <c r="Y1551" s="428"/>
      <c r="Z1551" s="428"/>
      <c r="AC1551" s="430"/>
      <c r="AD1551" s="256"/>
    </row>
    <row r="1552" spans="4:30" s="221" customFormat="1" ht="15" customHeight="1" x14ac:dyDescent="0.3">
      <c r="D1552" s="428"/>
      <c r="E1552" s="428"/>
      <c r="F1552" s="428"/>
      <c r="G1552" s="428"/>
      <c r="H1552" s="428"/>
      <c r="I1552" s="428"/>
      <c r="J1552" s="428"/>
      <c r="K1552" s="428"/>
      <c r="L1552" s="428"/>
      <c r="M1552" s="428"/>
      <c r="N1552" s="428"/>
      <c r="O1552" s="428"/>
      <c r="P1552" s="428"/>
      <c r="Q1552" s="428"/>
      <c r="R1552" s="428"/>
      <c r="S1552" s="428"/>
      <c r="T1552" s="428"/>
      <c r="U1552" s="428"/>
      <c r="V1552" s="428"/>
      <c r="W1552" s="428"/>
      <c r="X1552" s="428"/>
      <c r="Y1552" s="428"/>
      <c r="Z1552" s="428"/>
      <c r="AC1552" s="430"/>
      <c r="AD1552" s="256"/>
    </row>
    <row r="1553" spans="4:30" s="221" customFormat="1" ht="15" customHeight="1" x14ac:dyDescent="0.3">
      <c r="D1553" s="428"/>
      <c r="E1553" s="428"/>
      <c r="F1553" s="428"/>
      <c r="G1553" s="428"/>
      <c r="H1553" s="428"/>
      <c r="I1553" s="428"/>
      <c r="J1553" s="428"/>
      <c r="K1553" s="428"/>
      <c r="L1553" s="428"/>
      <c r="M1553" s="428"/>
      <c r="N1553" s="428"/>
      <c r="O1553" s="428"/>
      <c r="P1553" s="428"/>
      <c r="Q1553" s="428"/>
      <c r="R1553" s="428"/>
      <c r="S1553" s="428"/>
      <c r="T1553" s="428"/>
      <c r="U1553" s="428"/>
      <c r="V1553" s="428"/>
      <c r="W1553" s="428"/>
      <c r="X1553" s="428"/>
      <c r="Y1553" s="428"/>
      <c r="Z1553" s="428"/>
      <c r="AC1553" s="430"/>
      <c r="AD1553" s="256"/>
    </row>
    <row r="1554" spans="4:30" s="221" customFormat="1" ht="15" customHeight="1" x14ac:dyDescent="0.3">
      <c r="D1554" s="428"/>
      <c r="E1554" s="428"/>
      <c r="F1554" s="428"/>
      <c r="G1554" s="428"/>
      <c r="H1554" s="428"/>
      <c r="I1554" s="428"/>
      <c r="J1554" s="428"/>
      <c r="K1554" s="428"/>
      <c r="L1554" s="428"/>
      <c r="M1554" s="428"/>
      <c r="N1554" s="428"/>
      <c r="O1554" s="428"/>
      <c r="P1554" s="428"/>
      <c r="Q1554" s="428"/>
      <c r="R1554" s="428"/>
      <c r="S1554" s="428"/>
      <c r="T1554" s="428"/>
      <c r="U1554" s="428"/>
      <c r="V1554" s="428"/>
      <c r="W1554" s="428"/>
      <c r="X1554" s="428"/>
      <c r="Y1554" s="428"/>
      <c r="Z1554" s="428"/>
      <c r="AC1554" s="430"/>
      <c r="AD1554" s="256"/>
    </row>
    <row r="1555" spans="4:30" s="221" customFormat="1" ht="15" customHeight="1" x14ac:dyDescent="0.3">
      <c r="D1555" s="428"/>
      <c r="E1555" s="428"/>
      <c r="F1555" s="428"/>
      <c r="G1555" s="428"/>
      <c r="H1555" s="428"/>
      <c r="I1555" s="428"/>
      <c r="J1555" s="428"/>
      <c r="K1555" s="428"/>
      <c r="L1555" s="428"/>
      <c r="M1555" s="428"/>
      <c r="N1555" s="428"/>
      <c r="O1555" s="428"/>
      <c r="P1555" s="428"/>
      <c r="Q1555" s="428"/>
      <c r="R1555" s="428"/>
      <c r="S1555" s="428"/>
      <c r="T1555" s="428"/>
      <c r="U1555" s="428"/>
      <c r="V1555" s="428"/>
      <c r="W1555" s="428"/>
      <c r="X1555" s="428"/>
      <c r="Y1555" s="428"/>
      <c r="Z1555" s="428"/>
      <c r="AC1555" s="430"/>
      <c r="AD1555" s="256"/>
    </row>
    <row r="1556" spans="4:30" s="221" customFormat="1" ht="15" customHeight="1" x14ac:dyDescent="0.3">
      <c r="D1556" s="428"/>
      <c r="E1556" s="428"/>
      <c r="F1556" s="428"/>
      <c r="G1556" s="428"/>
      <c r="H1556" s="428"/>
      <c r="I1556" s="428"/>
      <c r="J1556" s="428"/>
      <c r="K1556" s="428"/>
      <c r="L1556" s="428"/>
      <c r="M1556" s="428"/>
      <c r="N1556" s="428"/>
      <c r="O1556" s="428"/>
      <c r="P1556" s="428"/>
      <c r="Q1556" s="428"/>
      <c r="R1556" s="428"/>
      <c r="S1556" s="428"/>
      <c r="T1556" s="428"/>
      <c r="U1556" s="428"/>
      <c r="V1556" s="428"/>
      <c r="W1556" s="428"/>
      <c r="X1556" s="428"/>
      <c r="Y1556" s="428"/>
      <c r="Z1556" s="428"/>
      <c r="AC1556" s="430"/>
      <c r="AD1556" s="256"/>
    </row>
  </sheetData>
  <mergeCells count="45">
    <mergeCell ref="A137:AD137"/>
    <mergeCell ref="A135:C135"/>
    <mergeCell ref="A118:C118"/>
    <mergeCell ref="A119:C119"/>
    <mergeCell ref="A120:C120"/>
    <mergeCell ref="A121:C121"/>
    <mergeCell ref="AD131:AD134"/>
    <mergeCell ref="A123:AD123"/>
    <mergeCell ref="A130:AD130"/>
    <mergeCell ref="A103:C103"/>
    <mergeCell ref="A105:AD105"/>
    <mergeCell ref="A59:C59"/>
    <mergeCell ref="D1:F1"/>
    <mergeCell ref="A13:C13"/>
    <mergeCell ref="A14:C14"/>
    <mergeCell ref="A33:C33"/>
    <mergeCell ref="A34:C34"/>
    <mergeCell ref="A60:C60"/>
    <mergeCell ref="A62:AD62"/>
    <mergeCell ref="G1:I1"/>
    <mergeCell ref="J1:L1"/>
    <mergeCell ref="M1:O1"/>
    <mergeCell ref="P1:R1"/>
    <mergeCell ref="S1:U1"/>
    <mergeCell ref="A16:AD16"/>
    <mergeCell ref="A72:AD72"/>
    <mergeCell ref="A100:C100"/>
    <mergeCell ref="A73:AD73"/>
    <mergeCell ref="V1:X1"/>
    <mergeCell ref="A3:AD3"/>
    <mergeCell ref="A69:C69"/>
    <mergeCell ref="A70:C70"/>
    <mergeCell ref="A36:AD36"/>
    <mergeCell ref="A37:AD37"/>
    <mergeCell ref="A38:AD38"/>
    <mergeCell ref="A50:AD50"/>
    <mergeCell ref="A47:C47"/>
    <mergeCell ref="A48:C48"/>
    <mergeCell ref="A101:C101"/>
    <mergeCell ref="A102:C102"/>
    <mergeCell ref="A84:C84"/>
    <mergeCell ref="A85:C85"/>
    <mergeCell ref="A86:C86"/>
    <mergeCell ref="A87:C87"/>
    <mergeCell ref="A89:AD89"/>
  </mergeCells>
  <phoneticPr fontId="39" type="noConversion"/>
  <pageMargins left="0.25" right="0.25" top="0.75" bottom="0.75" header="0.3" footer="0.3"/>
  <pageSetup paperSize="8" scale="43" fitToHeight="0" orientation="landscape" verticalDpi="4294967295" r:id="rId1"/>
  <headerFooter>
    <oddHeader>&amp;LPPKE ITK&amp;CMérnökinformatikus BSc képzés mintatanterve&amp;R 2024 ősz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1a9173-468d-47a5-b8e0-7c25ac49f9c3">
      <UserInfo>
        <DisplayName>Kalapács Éva</DisplayName>
        <AccountId>34</AccountId>
        <AccountType/>
      </UserInfo>
      <UserInfo>
        <DisplayName>Nagy Erika</DisplayName>
        <AccountId>35</AccountId>
        <AccountType/>
      </UserInfo>
      <UserInfo>
        <DisplayName>Dobolyi Zsófia T15J8L</DisplayName>
        <AccountId>39</AccountId>
        <AccountType/>
      </UserInfo>
      <UserInfo>
        <DisplayName>Formanek Balázs István</DisplayName>
        <AccountId>42</AccountId>
        <AccountType/>
      </UserInfo>
      <UserInfo>
        <DisplayName>Andrészek Mátyás</DisplayName>
        <AccountId>41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1F552-7C49-4E42-A829-FC06207C7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67FC-C70C-4B0A-90F9-A584487F1F71}">
  <ds:schemaRefs>
    <ds:schemaRef ds:uri="http://schemas.microsoft.com/office/2006/metadata/properties"/>
    <ds:schemaRef ds:uri="http://schemas.microsoft.com/office/infopath/2007/PartnerControls"/>
    <ds:schemaRef ds:uri="cb1a9173-468d-47a5-b8e0-7c25ac49f9c3"/>
  </ds:schemaRefs>
</ds:datastoreItem>
</file>

<file path=customXml/itemProps3.xml><?xml version="1.0" encoding="utf-8"?>
<ds:datastoreItem xmlns:ds="http://schemas.openxmlformats.org/officeDocument/2006/customXml" ds:itemID="{38EA0869-02CE-47FC-A79A-0991EF698C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MI-BSc</vt:lpstr>
      <vt:lpstr>'MI-BSc'!Nyomtatási_cím</vt:lpstr>
      <vt:lpstr>'MI-BSc'!Nyomtatási_terület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Vargáné dr. Balogh Orsolya</cp:lastModifiedBy>
  <cp:revision/>
  <dcterms:created xsi:type="dcterms:W3CDTF">2013-08-29T09:18:50Z</dcterms:created>
  <dcterms:modified xsi:type="dcterms:W3CDTF">2024-08-13T07:06:53Z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